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utlookuwicac-my.sharepoint.com/personal/sm24825_cardiffmet_ac_uk/Documents/Financial Support Fund 2024-25/"/>
    </mc:Choice>
  </mc:AlternateContent>
  <xr:revisionPtr revIDLastSave="0" documentId="8_{20F70BA9-12C1-40DA-88DB-BF425283549C}" xr6:coauthVersionLast="47" xr6:coauthVersionMax="47" xr10:uidLastSave="{00000000-0000-0000-0000-000000000000}"/>
  <bookViews>
    <workbookView xWindow="-110" yWindow="-110" windowWidth="19420" windowHeight="10420" firstSheet="1" activeTab="1" xr2:uid="{AB3F0B86-F313-4F68-8F08-2BCCB434C4BE}"/>
  </bookViews>
  <sheets>
    <sheet name="Sheet1" sheetId="1" state="hidden" r:id="rId1"/>
    <sheet name="Budget Planner" sheetId="2" r:id="rId2"/>
    <sheet name="Cynllunydd Cyllideb"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 l="1"/>
  <c r="B51" i="2" s="1"/>
  <c r="B30" i="2"/>
  <c r="B50" i="2" s="1"/>
  <c r="B14" i="2"/>
  <c r="B49" i="2" s="1"/>
  <c r="C17" i="2"/>
  <c r="C27" i="2"/>
  <c r="C20" i="2"/>
  <c r="D20" i="2" s="1"/>
  <c r="C12" i="2"/>
  <c r="C36" i="2"/>
  <c r="C24" i="2"/>
  <c r="C9" i="2"/>
  <c r="E51" i="3"/>
  <c r="E50" i="3"/>
  <c r="E49" i="3"/>
  <c r="E52" i="3" s="1"/>
  <c r="B41" i="3"/>
  <c r="B51" i="3" s="1"/>
  <c r="D40" i="3"/>
  <c r="C40" i="3"/>
  <c r="D39" i="3"/>
  <c r="C39" i="3"/>
  <c r="D38" i="3"/>
  <c r="C38" i="3"/>
  <c r="D37" i="3"/>
  <c r="C37" i="3"/>
  <c r="D36" i="3"/>
  <c r="C36" i="3"/>
  <c r="D35" i="3"/>
  <c r="C35" i="3"/>
  <c r="D34" i="3"/>
  <c r="C34" i="3"/>
  <c r="D33" i="3"/>
  <c r="C33" i="3"/>
  <c r="B30" i="3"/>
  <c r="B50" i="3" s="1"/>
  <c r="C29" i="3"/>
  <c r="D29" i="3" s="1"/>
  <c r="C28" i="3"/>
  <c r="D28" i="3" s="1"/>
  <c r="D27" i="3"/>
  <c r="C27" i="3"/>
  <c r="D26" i="3"/>
  <c r="C26" i="3"/>
  <c r="D25" i="3"/>
  <c r="C25" i="3"/>
  <c r="D24" i="3"/>
  <c r="C24" i="3"/>
  <c r="D23" i="3"/>
  <c r="C23" i="3"/>
  <c r="C22" i="3"/>
  <c r="D22" i="3" s="1"/>
  <c r="C21" i="3"/>
  <c r="D21" i="3" s="1"/>
  <c r="C20" i="3"/>
  <c r="D20" i="3" s="1"/>
  <c r="C19" i="3"/>
  <c r="D19" i="3" s="1"/>
  <c r="C18" i="3"/>
  <c r="D18" i="3" s="1"/>
  <c r="C17" i="3"/>
  <c r="D17" i="3" s="1"/>
  <c r="B14" i="3"/>
  <c r="B49" i="3" s="1"/>
  <c r="D13" i="3"/>
  <c r="C13" i="3"/>
  <c r="D12" i="3"/>
  <c r="C12" i="3"/>
  <c r="D11" i="3"/>
  <c r="C11" i="3"/>
  <c r="D10" i="3"/>
  <c r="C10" i="3"/>
  <c r="D9" i="3"/>
  <c r="C9" i="3"/>
  <c r="E51" i="2"/>
  <c r="E50" i="2"/>
  <c r="E49" i="2"/>
  <c r="D40" i="2"/>
  <c r="C40" i="2"/>
  <c r="D39" i="2"/>
  <c r="D38" i="2"/>
  <c r="D37" i="2"/>
  <c r="C37" i="2"/>
  <c r="D36" i="2"/>
  <c r="D35" i="2"/>
  <c r="C35" i="2"/>
  <c r="D34" i="2"/>
  <c r="C34" i="2"/>
  <c r="D33" i="2"/>
  <c r="C33" i="2"/>
  <c r="C29" i="2"/>
  <c r="D29" i="2" s="1"/>
  <c r="C28" i="2"/>
  <c r="D28" i="2" s="1"/>
  <c r="D27" i="2"/>
  <c r="D26" i="2"/>
  <c r="C26" i="2"/>
  <c r="D25" i="2"/>
  <c r="C25" i="2"/>
  <c r="D24" i="2"/>
  <c r="D23" i="2"/>
  <c r="C23" i="2"/>
  <c r="C22" i="2"/>
  <c r="D22" i="2" s="1"/>
  <c r="C21" i="2"/>
  <c r="D21" i="2" s="1"/>
  <c r="C19" i="2"/>
  <c r="D19" i="2" s="1"/>
  <c r="C18" i="2"/>
  <c r="D18" i="2" s="1"/>
  <c r="D13" i="2"/>
  <c r="C13" i="2"/>
  <c r="D12" i="2"/>
  <c r="D11" i="2"/>
  <c r="C11" i="2"/>
  <c r="D10" i="2"/>
  <c r="D9" i="2"/>
  <c r="D41" i="3" l="1"/>
  <c r="D51" i="3" s="1"/>
  <c r="C14" i="3"/>
  <c r="C49" i="3" s="1"/>
  <c r="C14" i="2"/>
  <c r="C49" i="2" s="1"/>
  <c r="F49" i="2" s="1"/>
  <c r="D14" i="3"/>
  <c r="D49" i="3" s="1"/>
  <c r="C41" i="3"/>
  <c r="C51" i="3" s="1"/>
  <c r="F51" i="3" s="1"/>
  <c r="B52" i="3"/>
  <c r="B53" i="3" s="1"/>
  <c r="F49" i="3"/>
  <c r="D30" i="3"/>
  <c r="D50" i="3" s="1"/>
  <c r="C30" i="3"/>
  <c r="C50" i="3" s="1"/>
  <c r="F50" i="3" s="1"/>
  <c r="C41" i="2"/>
  <c r="C51" i="2" s="1"/>
  <c r="F51" i="2" s="1"/>
  <c r="E52" i="2"/>
  <c r="D14" i="2"/>
  <c r="D49" i="2" s="1"/>
  <c r="D41" i="2"/>
  <c r="D51" i="2" s="1"/>
  <c r="C30" i="2"/>
  <c r="B52" i="2"/>
  <c r="B53" i="2" s="1"/>
  <c r="D17" i="2"/>
  <c r="D30" i="2" s="1"/>
  <c r="D50" i="2" s="1"/>
  <c r="E50" i="1"/>
  <c r="E49" i="1"/>
  <c r="E48" i="1"/>
  <c r="C9" i="1"/>
  <c r="D9" i="1"/>
  <c r="C10" i="1"/>
  <c r="D10" i="1"/>
  <c r="B41" i="1"/>
  <c r="B50" i="1" s="1"/>
  <c r="D40" i="1"/>
  <c r="C40" i="1"/>
  <c r="D39" i="1"/>
  <c r="C39" i="1"/>
  <c r="D38" i="1"/>
  <c r="C38" i="1"/>
  <c r="D37" i="1"/>
  <c r="C37" i="1"/>
  <c r="D36" i="1"/>
  <c r="C36" i="1"/>
  <c r="D35" i="1"/>
  <c r="C35" i="1"/>
  <c r="D34" i="1"/>
  <c r="C34" i="1"/>
  <c r="D33" i="1"/>
  <c r="C33" i="1"/>
  <c r="B30" i="1"/>
  <c r="B49" i="1" s="1"/>
  <c r="C29" i="1"/>
  <c r="D29" i="1" s="1"/>
  <c r="C28" i="1"/>
  <c r="D28" i="1" s="1"/>
  <c r="D27" i="1"/>
  <c r="C27" i="1"/>
  <c r="D26" i="1"/>
  <c r="C26" i="1"/>
  <c r="D25" i="1"/>
  <c r="C25" i="1"/>
  <c r="D24" i="1"/>
  <c r="C24" i="1"/>
  <c r="D23" i="1"/>
  <c r="C23" i="1"/>
  <c r="C22" i="1"/>
  <c r="D22" i="1" s="1"/>
  <c r="C21" i="1"/>
  <c r="D21" i="1" s="1"/>
  <c r="C20" i="1"/>
  <c r="D20" i="1" s="1"/>
  <c r="C19" i="1"/>
  <c r="D19" i="1" s="1"/>
  <c r="C18" i="1"/>
  <c r="D18" i="1" s="1"/>
  <c r="C17" i="1"/>
  <c r="B14" i="1"/>
  <c r="B48" i="1" s="1"/>
  <c r="D13" i="1"/>
  <c r="C13" i="1"/>
  <c r="D12" i="1"/>
  <c r="C12" i="1"/>
  <c r="D11" i="1"/>
  <c r="C11" i="1"/>
  <c r="C50" i="2" l="1"/>
  <c r="F50" i="2" s="1"/>
  <c r="F52" i="2" s="1"/>
  <c r="G52" i="2" s="1"/>
  <c r="D52" i="3"/>
  <c r="F52" i="3"/>
  <c r="G52" i="3" s="1"/>
  <c r="C52" i="3"/>
  <c r="C53" i="3" s="1"/>
  <c r="D52" i="2"/>
  <c r="E51" i="1"/>
  <c r="D41" i="1"/>
  <c r="D50" i="1" s="1"/>
  <c r="C30" i="1"/>
  <c r="C49" i="1" s="1"/>
  <c r="F49" i="1" s="1"/>
  <c r="D14" i="1"/>
  <c r="D48" i="1" s="1"/>
  <c r="C14" i="1"/>
  <c r="C48" i="1" s="1"/>
  <c r="F48" i="1" s="1"/>
  <c r="C41" i="1"/>
  <c r="C50" i="1" s="1"/>
  <c r="F50" i="1" s="1"/>
  <c r="B51" i="1"/>
  <c r="B52" i="1" s="1"/>
  <c r="D17" i="1"/>
  <c r="D30" i="1" s="1"/>
  <c r="D49" i="1" s="1"/>
  <c r="C52" i="2" l="1"/>
  <c r="C53" i="2" s="1"/>
  <c r="F53" i="3"/>
  <c r="G53" i="3" s="1"/>
  <c r="F53" i="2"/>
  <c r="G53" i="2" s="1"/>
  <c r="F51" i="1"/>
  <c r="F52" i="1" s="1"/>
  <c r="D51" i="1"/>
  <c r="C51" i="1"/>
  <c r="C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tc={C04D598C-F740-4B42-BA07-B1864D0864A2}</author>
    <author>tc={A880D87F-A3B8-4A06-A8CE-F3F91AFA0800}</author>
    <author>tc={1BE3ECF7-C84B-4BFF-826A-14DFCD46D89A}</author>
    <author>tc={E1E8589F-7155-4F28-B398-0A2B945A9F63}</author>
    <author>tc={62F216C2-7F71-4333-876E-56FB7AD6DF59}</author>
    <author>tc={44D6D5E8-51D1-4308-864E-56B728B7C49F}</author>
    <author>tc={E3D927D1-7762-4739-9AFE-4D5B54385E70}</author>
    <author>tc={00A95925-CF54-4BD7-A124-24B050833A0C}</author>
    <author>tc={BC43EE7A-5477-46F9-90B5-880ED5974A95}</author>
    <author>tc={D23B3531-52C4-4BEA-98DA-D3D4792CFAC0}</author>
    <author>tc={3457E8F6-AEE8-4948-9DEE-0F439D7693DD}</author>
    <author>tc={9ED0A138-C85B-4E9D-8399-67080D7648BC}</author>
    <author>tc={44B66955-8E26-49B1-A19B-602E97E99126}</author>
    <author>tc={F6B1A3D9-7505-43C4-AA8D-FD98993E8659}</author>
    <author>tc={B340F598-3700-4846-9C61-DA44D8C6BA52}</author>
    <author>tc={190D5D92-0A99-4A23-ABCC-CE313A018CE7}</author>
    <author>tc={BE4AA523-43B4-4183-AD54-231D73859CC4}</author>
    <author>tc={CE571396-B61A-4703-8B38-F9650B52D542}</author>
    <author>tc={8102D65D-7451-42C0-A130-03A86BF70C46}</author>
    <author>tc={C4C2774B-DC5F-49A5-A615-0EC975727010}</author>
    <author>tc={C4CBE54D-599B-4B6B-B909-DB829C88D89E}</author>
  </authors>
  <commentList>
    <comment ref="A9" authorId="0" shapeId="0" xr:uid="{C04D598C-F740-4B42-BA07-B1864D0864A2}">
      <text>
        <t>[Threaded comment]
Your version of Excel allows you to read this threaded comment; however, any edits to it will get removed if the file is opened in a newer version of Excel. Learn more: https://go.microsoft.com/fwlink/?linkid=870924
Comment:
    Refer to your Student Finance letter, and divide your entitlement by 9 for an average monthly figure during the academic year. For SFW funded students, this will usually be £1,350 per month for students living away from home, and £1,146 for students living with parents.</t>
      </text>
    </comment>
    <comment ref="A10" authorId="1" shapeId="0" xr:uid="{A880D87F-A3B8-4A06-A8CE-F3F91AFA0800}">
      <text>
        <t xml:space="preserve">[Threaded comment]
Your version of Excel allows you to read this threaded comment; however, any edits to it will get removed if the file is opened in a newer version of Excel. Learn more: https://go.microsoft.com/fwlink/?linkid=870924
Comment:
    Include any bursary payments e.g. care leavers' bursary, NHS bursary, Study Life award, teacher training incentives etc. </t>
      </text>
    </comment>
    <comment ref="A11" authorId="2" shapeId="0" xr:uid="{1BE3ECF7-C84B-4BFF-826A-14DFCD46D89A}">
      <text>
        <t>[Threaded comment]
Your version of Excel allows you to read this threaded comment; however, any edits to it will get removed if the file is opened in a newer version of Excel. Learn more: https://go.microsoft.com/fwlink/?linkid=870924
Comment:
    Base this on what you earn/expect to earn</t>
      </text>
    </comment>
    <comment ref="A12" authorId="3" shapeId="0" xr:uid="{E1E8589F-7155-4F28-B398-0A2B945A9F63}">
      <text>
        <t>[Threaded comment]
Your version of Excel allows you to read this threaded comment; however, any edits to it will get removed if the file is opened in a newer version of Excel. Learn more: https://go.microsoft.com/fwlink/?linkid=870924
Comment:
    Money from parents, partner, family members, guardians, sponsors etc.</t>
      </text>
    </comment>
    <comment ref="A13" authorId="4" shapeId="0" xr:uid="{62F216C2-7F71-4333-876E-56FB7AD6DF59}">
      <text>
        <t>[Threaded comment]
Your version of Excel allows you to read this threaded comment; however, any edits to it will get removed if the file is opened in a newer version of Excel. Learn more: https://go.microsoft.com/fwlink/?linkid=870924
Comment:
    Any additional income not listed above e.g. child benefit, universal credit, working tax credits, child maintenance payments etc.</t>
      </text>
    </comment>
    <comment ref="A17" authorId="5" shapeId="0" xr:uid="{44D6D5E8-51D1-4308-864E-56B728B7C49F}">
      <text>
        <t>[Threaded comment]
Your version of Excel allows you to read this threaded comment; however, any edits to it will get removed if the file is opened in a newer version of Excel. Learn more: https://go.microsoft.com/fwlink/?linkid=870924
Comment:
    Your monthly halls, rent or mortgage costs</t>
      </text>
    </comment>
    <comment ref="A18" authorId="6" shapeId="0" xr:uid="{E3D927D1-7762-4739-9AFE-4D5B54385E70}">
      <text>
        <t>[Threaded comment]
Your version of Excel allows you to read this threaded comment; however, any edits to it will get removed if the file is opened in a newer version of Excel. Learn more: https://go.microsoft.com/fwlink/?linkid=870924
Comment:
    Include your contributions to utilities if not included in your rent</t>
      </text>
    </comment>
    <comment ref="A19" authorId="7" shapeId="0" xr:uid="{00A95925-CF54-4BD7-A124-24B050833A0C}">
      <text>
        <t>[Threaded comment]
Your version of Excel allows you to read this threaded comment; however, any edits to it will get removed if the file is opened in a newer version of Excel. Learn more: https://go.microsoft.com/fwlink/?linkid=870924
Comment:
    Include any launderette/halls laundry costs</t>
      </text>
    </comment>
    <comment ref="A20" authorId="8" shapeId="0" xr:uid="{BC43EE7A-5477-46F9-90B5-880ED5974A95}">
      <text>
        <t>[Threaded comment]
Your version of Excel allows you to read this threaded comment; however, any edits to it will get removed if the file is opened in a newer version of Excel. Learn more: https://go.microsoft.com/fwlink/?linkid=870924
Comment:
    The total cost of your average monthly food shop</t>
      </text>
    </comment>
    <comment ref="A21" authorId="9" shapeId="0" xr:uid="{D23B3531-52C4-4BEA-98DA-D3D4792CFAC0}">
      <text>
        <t>[Threaded comment]
Your version of Excel allows you to read this threaded comment; however, any edits to it will get removed if the file is opened in a newer version of Excel. Learn more: https://go.microsoft.com/fwlink/?linkid=870924
Comment:
    Metrider/bus, train and taxi costs, or fuel and parking if you use a car at university</t>
      </text>
    </comment>
    <comment ref="A22" authorId="10" shapeId="0" xr:uid="{3457E8F6-AEE8-4948-9DEE-0F439D7693DD}">
      <text>
        <t>[Threaded comment]
Your version of Excel allows you to read this threaded comment; however, any edits to it will get removed if the file is opened in a newer version of Excel. Learn more: https://go.microsoft.com/fwlink/?linkid=870924
Comment:
    Any essential health and toiletries costs e.g. prescriptions, contact lenses, period products etc.</t>
      </text>
    </comment>
    <comment ref="A23" authorId="11" shapeId="0" xr:uid="{9ED0A138-C85B-4E9D-8399-67080D7648BC}">
      <text>
        <t>[Threaded comment]
Your version of Excel allows you to read this threaded comment; however, any edits to it will get removed if the file is opened in a newer version of Excel. Learn more: https://go.microsoft.com/fwlink/?linkid=870924
Comment:
    Don't add in fees to your budget planner unless you pay fees directly to the university yourself.</t>
      </text>
    </comment>
    <comment ref="A24" authorId="12" shapeId="0" xr:uid="{44B66955-8E26-49B1-A19B-602E97E99126}">
      <text>
        <t>[Threaded comment]
Your version of Excel allows you to read this threaded comment; however, any edits to it will get removed if the file is opened in a newer version of Excel. Learn more: https://go.microsoft.com/fwlink/?linkid=870924
Comment:
    Average monthly repayment towards and loan, credit card or Buy Now Pay Later purchase(s)</t>
      </text>
    </comment>
    <comment ref="A25" authorId="13" shapeId="0" xr:uid="{F6B1A3D9-7505-43C4-AA8D-FD98993E8659}">
      <text>
        <t>[Threaded comment]
Your version of Excel allows you to read this threaded comment; however, any edits to it will get removed if the file is opened in a newer version of Excel. Learn more: https://go.microsoft.com/fwlink/?linkid=870924
Comment:
    Include monthly contract amount</t>
      </text>
    </comment>
    <comment ref="A26" authorId="14" shapeId="0" xr:uid="{B340F598-3700-4846-9C61-DA44D8C6BA52}">
      <text>
        <t>[Threaded comment]
Your version of Excel allows you to read this threaded comment; however, any edits to it will get removed if the file is opened in a newer version of Excel. Learn more: https://go.microsoft.com/fwlink/?linkid=870924
Comment:
    Average monthly cost of MOT, servicing, tax, car parking and fuel plus any loan repayments (not included above)</t>
      </text>
    </comment>
    <comment ref="A27" authorId="15" shapeId="0" xr:uid="{190D5D92-0A99-4A23-ABCC-CE313A018CE7}">
      <text>
        <t>[Threaded comment]
Your version of Excel allows you to read this threaded comment; however, any edits to it will get removed if the file is opened in a newer version of Excel. Learn more: https://go.microsoft.com/fwlink/?linkid=870924
Comment:
    For students with dependant children only - leave blank if this doesn't apply to you</t>
      </text>
    </comment>
    <comment ref="A28" authorId="16" shapeId="0" xr:uid="{BE4AA523-43B4-4183-AD54-231D73859CC4}">
      <text>
        <t>[Threaded comment]
Your version of Excel allows you to read this threaded comment; however, any edits to it will get removed if the file is opened in a newer version of Excel. Learn more: https://go.microsoft.com/fwlink/?linkid=870924
Comment:
    Include average monthly cost of any books, printing and materials</t>
      </text>
    </comment>
    <comment ref="A29" authorId="17" shapeId="0" xr:uid="{CE571396-B61A-4703-8B38-F9650B52D542}">
      <text>
        <t>[Threaded comment]
Your version of Excel allows you to read this threaded comment; however, any edits to it will get removed if the file is opened in a newer version of Excel. Learn more: https://go.microsoft.com/fwlink/?linkid=870924
Comment:
    Add the monthly value of any additional essential costs not listed above. Non essential costs can be included in the section below.</t>
      </text>
    </comment>
    <comment ref="A38" authorId="18" shapeId="0" xr:uid="{8102D65D-7451-42C0-A130-03A86BF70C46}">
      <text>
        <t>[Threaded comment]
Your version of Excel allows you to read this threaded comment; however, any edits to it will get removed if the file is opened in a newer version of Excel. Learn more: https://go.microsoft.com/fwlink/?linkid=870924
Comment:
    Include any planned trips or holidays, including travel/flights, accommodation and spending money</t>
      </text>
    </comment>
    <comment ref="A39" authorId="19" shapeId="0" xr:uid="{C4C2774B-DC5F-49A5-A615-0EC975727010}">
      <text>
        <t>[Threaded comment]
Your version of Excel allows you to read this threaded comment; however, any edits to it will get removed if the file is opened in a newer version of Excel. Learn more: https://go.microsoft.com/fwlink/?linkid=870924
Comment:
    Include contributions to charities and/or family members etc.</t>
      </text>
    </comment>
    <comment ref="A40" authorId="20" shapeId="0" xr:uid="{C4CBE54D-599B-4B6B-B909-DB829C88D89E}">
      <text>
        <t xml:space="preserve">[Threaded comment]
Your version of Excel allows you to read this threaded comment; however, any edits to it will get removed if the file is opened in a newer version of Excel. Learn more: https://go.microsoft.com/fwlink/?linkid=870924
Comment:
    Add any additional flexible costs e.g. hobbies, subscriptions, clubs/societies etc.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tc={AFA50B66-4019-4890-811E-49BD1F8436AA}</author>
    <author>tc={1F248A9F-887C-4609-9296-2C9E2AD0D4D0}</author>
    <author>tc={026823B6-139E-4F94-896B-C60168B5B938}</author>
    <author>tc={EE49075F-E189-4311-9F70-C552073D19FD}</author>
    <author>tc={266C892E-A2DC-4C87-8994-0EA35906E0B2}</author>
    <author>tc={CAFC6F4B-028A-4837-BC88-501C0B3730ED}</author>
    <author>tc={B776BBC1-D81F-4B4D-A221-395599BFD382}</author>
    <author>tc={946E13F7-7DF9-445C-A324-24F3537DEDD6}</author>
    <author>tc={0C401974-ED21-4961-BD1E-606EE5953DF1}</author>
    <author>tc={9F125E30-D994-4E1F-8AF4-CCA1E214BC86}</author>
    <author>tc={1B1DCBBA-B240-4DD4-BC1E-180E07B1F5AE}</author>
    <author>tc={C69FBC6F-F45E-40FC-A868-A6E908A426EE}</author>
    <author>tc={C8F79788-7CEE-4026-8AFD-6B3C541A12C3}</author>
    <author>tc={11A432F9-E058-4198-A3D6-69C49993C1C6}</author>
    <author>tc={18D906A5-56C6-4DF0-8BF4-BB4E367DAAC0}</author>
    <author>tc={ACE61DAC-4D16-4ABF-97EB-CA67221191F9}</author>
    <author>tc={B606C23A-8D81-446D-B5FD-087F7BA4B4A5}</author>
    <author>tc={464108EC-16B8-4222-AA03-991CBC4673B6}</author>
    <author>tc={F556782D-8D7F-46CF-B9AB-E087944B16C1}</author>
    <author>tc={294CBBD9-27D0-4BF7-8658-D3C2EC9A6707}</author>
    <author>tc={46488CA1-0B76-4974-9EB9-50C80A7BBCD4}</author>
    <author>tc={B63830EB-D65F-41E8-BD1B-EE045F7D9999}</author>
    <author>tc={609D35D1-457B-4E77-9A00-57A9B41DB9F8}</author>
    <author>tc={F42BF327-85CD-40A0-B8AD-589E16FE99A0}</author>
  </authors>
  <commentList>
    <comment ref="A9" authorId="0" shapeId="0" xr:uid="{AFA50B66-4019-4890-811E-49BD1F8436AA}">
      <text>
        <t>[Threaded comment]
Your version of Excel allows you to read this threaded comment; however, any edits to it will get removed if the file is opened in a newer version of Excel. Learn more: https://go.microsoft.com/fwlink/?linkid=870924
Comment:
    Refer to your Student Finance letter, and divide your entitlement by 9 for an average monthly figure during the academic year. For SFW funded students, this will usually be £1,350 per month for students living away from home, and £1,146 for students living with parents.</t>
      </text>
    </comment>
    <comment ref="A10" authorId="1" shapeId="0" xr:uid="{1F248A9F-887C-4609-9296-2C9E2AD0D4D0}">
      <text>
        <t xml:space="preserve">[Threaded comment]
Your version of Excel allows you to read this threaded comment; however, any edits to it will get removed if the file is opened in a newer version of Excel. Learn more: https://go.microsoft.com/fwlink/?linkid=870924
Comment:
    Include any bursary payments e.g. care leavers' bursary, NHS bursary, Study Life award, teacher training incentives etc. </t>
      </text>
    </comment>
    <comment ref="A11" authorId="2" shapeId="0" xr:uid="{026823B6-139E-4F94-896B-C60168B5B938}">
      <text>
        <t>[Threaded comment]
Your version of Excel allows you to read this threaded comment; however, any edits to it will get removed if the file is opened in a newer version of Excel. Learn more: https://go.microsoft.com/fwlink/?linkid=870924
Comment:
    Base this on what you earn/expect to earn</t>
      </text>
    </comment>
    <comment ref="A12" authorId="3" shapeId="0" xr:uid="{EE49075F-E189-4311-9F70-C552073D19FD}">
      <text>
        <t>[Threaded comment]
Your version of Excel allows you to read this threaded comment; however, any edits to it will get removed if the file is opened in a newer version of Excel. Learn more: https://go.microsoft.com/fwlink/?linkid=870924
Comment:
    Money from parents, partner, family members, guardians, sponsors etc.</t>
      </text>
    </comment>
    <comment ref="A13" authorId="4" shapeId="0" xr:uid="{266C892E-A2DC-4C87-8994-0EA35906E0B2}">
      <text>
        <t>[Threaded comment]
Your version of Excel allows you to read this threaded comment; however, any edits to it will get removed if the file is opened in a newer version of Excel. Learn more: https://go.microsoft.com/fwlink/?linkid=870924
Comment:
    Any additional income not listed above e.g. child benefit, universal credit, working tax credits, child maintenance payments etc.</t>
      </text>
    </comment>
    <comment ref="A17" authorId="5" shapeId="0" xr:uid="{CAFC6F4B-028A-4837-BC88-501C0B3730ED}">
      <text>
        <t>[Threaded comment]
Your version of Excel allows you to read this threaded comment; however, any edits to it will get removed if the file is opened in a newer version of Excel. Learn more: https://go.microsoft.com/fwlink/?linkid=870924
Comment:
    Your monthly halls, rent or mortgage costs</t>
      </text>
    </comment>
    <comment ref="A18" authorId="6" shapeId="0" xr:uid="{B776BBC1-D81F-4B4D-A221-395599BFD382}">
      <text>
        <t>[Threaded comment]
Your version of Excel allows you to read this threaded comment; however, any edits to it will get removed if the file is opened in a newer version of Excel. Learn more: https://go.microsoft.com/fwlink/?linkid=870924
Comment:
    Include your contributions to utilities if not included in your rent</t>
      </text>
    </comment>
    <comment ref="A19" authorId="7" shapeId="0" xr:uid="{946E13F7-7DF9-445C-A324-24F3537DEDD6}">
      <text>
        <t>[Threaded comment]
Your version of Excel allows you to read this threaded comment; however, any edits to it will get removed if the file is opened in a newer version of Excel. Learn more: https://go.microsoft.com/fwlink/?linkid=870924
Comment:
    Include any launderette/halls laundry costs</t>
      </text>
    </comment>
    <comment ref="A20" authorId="8" shapeId="0" xr:uid="{0C401974-ED21-4961-BD1E-606EE5953DF1}">
      <text>
        <t>[Threaded comment]
Your version of Excel allows you to read this threaded comment; however, any edits to it will get removed if the file is opened in a newer version of Excel. Learn more: https://go.microsoft.com/fwlink/?linkid=870924
Comment:
    The total cost of your average monthly food shop</t>
      </text>
    </comment>
    <comment ref="A21" authorId="9" shapeId="0" xr:uid="{9F125E30-D994-4E1F-8AF4-CCA1E214BC86}">
      <text>
        <t>[Threaded comment]
Your version of Excel allows you to read this threaded comment; however, any edits to it will get removed if the file is opened in a newer version of Excel. Learn more: https://go.microsoft.com/fwlink/?linkid=870924
Comment:
    Metrider/bus, train and taxi costs, or fuel and parking if you use a car at university</t>
      </text>
    </comment>
    <comment ref="A22" authorId="10" shapeId="0" xr:uid="{1B1DCBBA-B240-4DD4-BC1E-180E07B1F5AE}">
      <text>
        <t>[Threaded comment]
Your version of Excel allows you to read this threaded comment; however, any edits to it will get removed if the file is opened in a newer version of Excel. Learn more: https://go.microsoft.com/fwlink/?linkid=870924
Comment:
    Any essential health and toiletries costs e.g. prescriptions, contact lenses, period products etc.</t>
      </text>
    </comment>
    <comment ref="A23" authorId="11" shapeId="0" xr:uid="{C69FBC6F-F45E-40FC-A868-A6E908A426EE}">
      <text>
        <t>[Threaded comment]
Your version of Excel allows you to read this threaded comment; however, any edits to it will get removed if the file is opened in a newer version of Excel. Learn more: https://go.microsoft.com/fwlink/?linkid=870924
Comment:
    Don't add in fees to your budget planner unless you pay fees directly to the university yourself.</t>
      </text>
    </comment>
    <comment ref="A24" authorId="12" shapeId="0" xr:uid="{C8F79788-7CEE-4026-8AFD-6B3C541A12C3}">
      <text>
        <t>[Threaded comment]
Your version of Excel allows you to read this threaded comment; however, any edits to it will get removed if the file is opened in a newer version of Excel. Learn more: https://go.microsoft.com/fwlink/?linkid=870924
Comment:
    Average monthly repayment towards and loan, credit card or Buy Now Pay Later purchase(s)</t>
      </text>
    </comment>
    <comment ref="A25" authorId="13" shapeId="0" xr:uid="{11A432F9-E058-4198-A3D6-69C49993C1C6}">
      <text>
        <t>[Threaded comment]
Your version of Excel allows you to read this threaded comment; however, any edits to it will get removed if the file is opened in a newer version of Excel. Learn more: https://go.microsoft.com/fwlink/?linkid=870924
Comment:
    Include monthly contract amount</t>
      </text>
    </comment>
    <comment ref="A26" authorId="14" shapeId="0" xr:uid="{18D906A5-56C6-4DF0-8BF4-BB4E367DAAC0}">
      <text>
        <t>[Threaded comment]
Your version of Excel allows you to read this threaded comment; however, any edits to it will get removed if the file is opened in a newer version of Excel. Learn more: https://go.microsoft.com/fwlink/?linkid=870924
Comment:
    Average monthly cost of MOT, servicing, tax, car parking and fuel plus any loan repayments (not included above)</t>
      </text>
    </comment>
    <comment ref="A27" authorId="15" shapeId="0" xr:uid="{ACE61DAC-4D16-4ABF-97EB-CA67221191F9}">
      <text>
        <t>[Threaded comment]
Your version of Excel allows you to read this threaded comment; however, any edits to it will get removed if the file is opened in a newer version of Excel. Learn more: https://go.microsoft.com/fwlink/?linkid=870924
Comment:
    For students with dependant children only - leave blank if this doesn't apply to you</t>
      </text>
    </comment>
    <comment ref="A28" authorId="16" shapeId="0" xr:uid="{B606C23A-8D81-446D-B5FD-087F7BA4B4A5}">
      <text>
        <t>[Threaded comment]
Your version of Excel allows you to read this threaded comment; however, any edits to it will get removed if the file is opened in a newer version of Excel. Learn more: https://go.microsoft.com/fwlink/?linkid=870924
Comment:
    Include average monthly cost of any books, printing and materials</t>
      </text>
    </comment>
    <comment ref="A29" authorId="17" shapeId="0" xr:uid="{464108EC-16B8-4222-AA03-991CBC4673B6}">
      <text>
        <t>[Threaded comment]
Your version of Excel allows you to read this threaded comment; however, any edits to it will get removed if the file is opened in a newer version of Excel. Learn more: https://go.microsoft.com/fwlink/?linkid=870924
Comment:
    Add the monthly value of any additional essential costs not listed above. Non essential costs can be included in the section below.</t>
      </text>
    </comment>
    <comment ref="A35" authorId="18" shapeId="0" xr:uid="{F556782D-8D7F-46CF-B9AB-E087944B16C1}">
      <text>
        <t xml:space="preserve">[Threaded comment]
Your version of Excel allows you to read this threaded comment; however, any edits to it will get removed if the file is opened in a newer version of Excel. Learn more: https://go.microsoft.com/fwlink/?linkid=870924
Comment:
    Include cost of drinks, concert tickets, club entry etc. </t>
      </text>
    </comment>
    <comment ref="A36" authorId="19" shapeId="0" xr:uid="{294CBBD9-27D0-4BF7-8658-D3C2EC9A6707}">
      <text>
        <t>[Threaded comment]
Your version of Excel allows you to read this threaded comment; however, any edits to it will get removed if the file is opened in a newer version of Excel. Learn more: https://go.microsoft.com/fwlink/?linkid=870924
Comment:
    Monthly costs of all TV and streaming subscriptions</t>
      </text>
    </comment>
    <comment ref="A37" authorId="20" shapeId="0" xr:uid="{46488CA1-0B76-4974-9EB9-50C80A7BBCD4}">
      <text>
        <t>[Threaded comment]
Your version of Excel allows you to read this threaded comment; however, any edits to it will get removed if the file is opened in a newer version of Excel. Learn more: https://go.microsoft.com/fwlink/?linkid=870924
Comment:
    Include any paid gym subscriptions or expected costs if you have a pay as you go deal.</t>
      </text>
    </comment>
    <comment ref="A38" authorId="21" shapeId="0" xr:uid="{B63830EB-D65F-41E8-BD1B-EE045F7D9999}">
      <text>
        <t xml:space="preserve">[Threaded comment]
Your version of Excel allows you to read this threaded comment; however, any edits to it will get removed if the file is opened in a newer version of Excel. Learn more: https://go.microsoft.com/fwlink/?linkid=870924
Comment:
    Include any planned trips or holidays, including travel/flights, accommodation and spending money.
</t>
      </text>
    </comment>
    <comment ref="A39" authorId="22" shapeId="0" xr:uid="{609D35D1-457B-4E77-9A00-57A9B41DB9F8}">
      <text>
        <t>[Threaded comment]
Your version of Excel allows you to read this threaded comment; however, any edits to it will get removed if the file is opened in a newer version of Excel. Learn more: https://go.microsoft.com/fwlink/?linkid=870924
Comment:
    Include contributions to charities and/or family members etc.</t>
      </text>
    </comment>
    <comment ref="A40" authorId="23" shapeId="0" xr:uid="{F42BF327-85CD-40A0-B8AD-589E16FE99A0}">
      <text>
        <t xml:space="preserve">[Threaded comment]
Your version of Excel allows you to read this threaded comment; however, any edits to it will get removed if the file is opened in a newer version of Excel. Learn more: https://go.microsoft.com/fwlink/?linkid=870924
Comment:
    Add any additional flexible costs e.g. hobbies, subscriptions, clubs/societies etc.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tc={D8576399-3232-4C1A-AAA8-499AA97FB245}</author>
    <author>tc={F51D1F13-66B2-428D-B371-D1AAA7BEEEB1}</author>
    <author>tc={BA634E26-63DE-4E04-9566-89EEA07BB304}</author>
    <author>tc={7937D751-1F50-4F07-802D-BA774883CE6A}</author>
    <author>tc={1B8F25B1-E6AA-46F1-A685-E646DAF1391A}</author>
    <author>tc={708628DA-43E3-4567-B06A-BF7955FAE0E9}</author>
    <author>tc={F31765C6-AA89-489B-BC0C-B17AA839ADAA}</author>
    <author>tc={5A2A538F-ECC9-41C2-AA65-3E7618D2712A}</author>
    <author>tc={8C4A8248-8407-40C4-9D63-65DF3BA4237D}</author>
    <author>tc={3429CB3A-97D7-43B4-B4B3-9E0513AE84C3}</author>
    <author>tc={FD8FDA6E-C1E3-4052-A568-4E87024A1533}</author>
    <author>tc={E19217E0-9ACE-4917-B889-D6891103FBBD}</author>
    <author>tc={A9266F9A-8D3C-47EA-8F82-59EBB072D778}</author>
    <author>tc={A04C495D-15B8-4E69-826D-25AF6304A6FC}</author>
    <author>tc={94BC0022-875F-4C72-9C3F-3A257A169E39}</author>
    <author>tc={4086C29E-30BB-45F6-9EA1-1D18BC92FEA9}</author>
    <author>tc={BEDF5F61-6404-4721-A7F4-1739B38B0D7F}</author>
    <author>tc={7DFEBC87-6B1F-4B95-BB4C-F7CC7314E2CD}</author>
    <author>tc={315C05EC-47F5-4D0A-847D-10E9534BF267}</author>
    <author>tc={D57B12A1-F8B4-4EC1-94FE-8943D1CB9CC5}</author>
    <author>tc={C5DA6D10-851E-4F54-8739-D3A2C25C2E2F}</author>
    <author>tc={0730B61C-3DDC-40C6-9214-E6790CFA7CC1}</author>
    <author>tc={35408FE9-90DE-4478-8F46-E7BC8DE222E2}</author>
    <author>tc={98D64C9C-C944-49A0-940B-80DAC87A4EA9}</author>
  </authors>
  <commentList>
    <comment ref="A9" authorId="0" shapeId="0" xr:uid="{D8576399-3232-4C1A-AAA8-499AA97FB245}">
      <text>
        <t xml:space="preserve">[Threaded comment]
Your version of Excel allows you to read this threaded comment; however, any edits to it will get removed if the file is opened in a newer version of Excel. Learn more: https://go.microsoft.com/fwlink/?linkid=870924
Comment:
    Cyfeiriwch at eich llythyr Cyllid Myfyriwr, a rhannwch eich hawl â 9 am ffigwr misol cyfartalog yn ystod y flwyddyn academaidd. Ar gyfer myfyrwyr a ariennir gan GMC, bydd hyn fel arfer yn £1,350 y mis ar gyfer myfyrwyr sy'n byw oddi cartref, a £1,146 ar gyfer myfyrwyr sy'n byw gyda rhieni.
</t>
      </text>
    </comment>
    <comment ref="A10" authorId="1" shapeId="0" xr:uid="{F51D1F13-66B2-428D-B371-D1AAA7BEEEB1}">
      <text>
        <t>[Threaded comment]
Your version of Excel allows you to read this threaded comment; however, any edits to it will get removed if the file is opened in a newer version of Excel. Learn more: https://go.microsoft.com/fwlink/?linkid=870924
Comment:
    Cynhwyswch unrhyw daliadau bwrsariaeth e.e. bwrsariaeth ymadawyr gofal, bwrsariaeth y GIG, gwobr Astudio Bywyd, cymhellion hyfforddi athrawon ac ati.</t>
      </text>
    </comment>
    <comment ref="A11" authorId="2" shapeId="0" xr:uid="{BA634E26-63DE-4E04-9566-89EEA07BB304}">
      <text>
        <t xml:space="preserve">[Threaded comment]
Your version of Excel allows you to read this threaded comment; however, any edits to it will get removed if the file is opened in a newer version of Excel. Learn more: https://go.microsoft.com/fwlink/?linkid=870924
Comment:
    Seiliwch hyn ar yr hyn yr ydych yn ei ennill/yn disgwyl ei ennill
</t>
      </text>
    </comment>
    <comment ref="A12" authorId="3" shapeId="0" xr:uid="{7937D751-1F50-4F07-802D-BA774883CE6A}">
      <text>
        <t xml:space="preserve">[Threaded comment]
Your version of Excel allows you to read this threaded comment; however, any edits to it will get removed if the file is opened in a newer version of Excel. Learn more: https://go.microsoft.com/fwlink/?linkid=870924
Comment:
    Arian gan rieni, partner, aelodau o'r teulu, gwarcheidwaid, noddwyr ac ati.
</t>
      </text>
    </comment>
    <comment ref="A13" authorId="4" shapeId="0" xr:uid="{1B8F25B1-E6AA-46F1-A685-E646DAF1391A}">
      <text>
        <t xml:space="preserve">[Threaded comment]
Your version of Excel allows you to read this threaded comment; however, any edits to it will get removed if the file is opened in a newer version of Excel. Learn more: https://go.microsoft.com/fwlink/?linkid=870924
Comment:
    Unrhyw incwm ychwanegol nas rhestrir uchod e.e. budd-dal plant, credyd cynhwysol, credydau treth gwaith, taliadau cynhaliaeth plant ac ati.
</t>
      </text>
    </comment>
    <comment ref="A17" authorId="5" shapeId="0" xr:uid="{708628DA-43E3-4567-B06A-BF7955FAE0E9}">
      <text>
        <t xml:space="preserve">[Threaded comment]
Your version of Excel allows you to read this threaded comment; however, any edits to it will get removed if the file is opened in a newer version of Excel. Learn more: https://go.microsoft.com/fwlink/?linkid=870924
Comment:
    Eich neuaddau misol, costau rhent neu forgais
</t>
      </text>
    </comment>
    <comment ref="A18" authorId="6" shapeId="0" xr:uid="{F31765C6-AA89-489B-BC0C-B17AA839ADAA}">
      <text>
        <t xml:space="preserve">[Threaded comment]
Your version of Excel allows you to read this threaded comment; however, any edits to it will get removed if the file is opened in a newer version of Excel. Learn more: https://go.microsoft.com/fwlink/?linkid=870924
Comment:
    Cynhwyswch eich cyfraniadau i gyfleustodau os nad ydynt wedi'u cynnwys yn eich rhent
</t>
      </text>
    </comment>
    <comment ref="A19" authorId="7" shapeId="0" xr:uid="{5A2A538F-ECC9-41C2-AA65-3E7618D2712A}">
      <text>
        <t xml:space="preserve">[Threaded comment]
Your version of Excel allows you to read this threaded comment; however, any edits to it will get removed if the file is opened in a newer version of Excel. Learn more: https://go.microsoft.com/fwlink/?linkid=870924
Comment:
    Cynhwyswch unrhyw olchfa/golchdy neuaddau
</t>
      </text>
    </comment>
    <comment ref="A20" authorId="8" shapeId="0" xr:uid="{8C4A8248-8407-40C4-9D63-65DF3BA4237D}">
      <text>
        <t xml:space="preserve">[Threaded comment]
Your version of Excel allows you to read this threaded comment; however, any edits to it will get removed if the file is opened in a newer version of Excel. Learn more: https://go.microsoft.com/fwlink/?linkid=870924
Comment:
    Cyfanswm cost eich siop fwyd fisol gyfartalog
</t>
      </text>
    </comment>
    <comment ref="A21" authorId="9" shapeId="0" xr:uid="{3429CB3A-97D7-43B4-B4B3-9E0513AE84C3}">
      <text>
        <t xml:space="preserve">[Threaded comment]
Your version of Excel allows you to read this threaded comment; however, any edits to it will get removed if the file is opened in a newer version of Excel. Learn more: https://go.microsoft.com/fwlink/?linkid=870924
Comment:
    Costau metrider/bws, trên a thacsi, neu danwydd a pharcio os ydych yn defnyddio car yn y brifysgol
</t>
      </text>
    </comment>
    <comment ref="A22" authorId="10" shapeId="0" xr:uid="{FD8FDA6E-C1E3-4052-A568-4E87024A1533}">
      <text>
        <t xml:space="preserve">[Threaded comment]
Your version of Excel allows you to read this threaded comment; however, any edits to it will get removed if the file is opened in a newer version of Excel. Learn more: https://go.microsoft.com/fwlink/?linkid=870924
Comment:
    Unrhyw gostau iechyd a nwyddau ymolchi hanfodol e.e. presgripsiynau, lensys cyffwrdd, cynhyrchion mislif ac ati.
</t>
      </text>
    </comment>
    <comment ref="A23" authorId="11" shapeId="0" xr:uid="{E19217E0-9ACE-4917-B889-D6891103FBBD}">
      <text>
        <t xml:space="preserve">[Threaded comment]
Your version of Excel allows you to read this threaded comment; however, any edits to it will get removed if the file is opened in a newer version of Excel. Learn more: https://go.microsoft.com/fwlink/?linkid=870924
Comment:
    Peidiwch ag ychwanegu ffioedd at eich cynlluniwr cyllideb oni bai eich bod yn talu ffioedd yn uniongyrchol i'r brifysgol eich hun.
</t>
      </text>
    </comment>
    <comment ref="A24" authorId="12" shapeId="0" xr:uid="{A9266F9A-8D3C-47EA-8F82-59EBB072D778}">
      <text>
        <t xml:space="preserve">[Threaded comment]
Your version of Excel allows you to read this threaded comment; however, any edits to it will get removed if the file is opened in a newer version of Excel. Learn more: https://go.microsoft.com/fwlink/?linkid=870924
Comment:
    Ad-daliad misol ar gyfartaledd tuag at fenthyciad, cerdyn credyd neu Brynu Nawr Talu Pryniant(au) diweddarach
</t>
      </text>
    </comment>
    <comment ref="A25" authorId="13" shapeId="0" xr:uid="{A04C495D-15B8-4E69-826D-25AF6304A6FC}">
      <text>
        <t xml:space="preserve">[Threaded comment]
Your version of Excel allows you to read this threaded comment; however, any edits to it will get removed if the file is opened in a newer version of Excel. Learn more: https://go.microsoft.com/fwlink/?linkid=870924
Comment:
    Cynhwyswch swm y contract misol
</t>
      </text>
    </comment>
    <comment ref="A26" authorId="14" shapeId="0" xr:uid="{94BC0022-875F-4C72-9C3F-3A257A169E39}">
      <text>
        <t xml:space="preserve">[Threaded comment]
Your version of Excel allows you to read this threaded comment; however, any edits to it will get removed if the file is opened in a newer version of Excel. Learn more: https://go.microsoft.com/fwlink/?linkid=870924
Comment:
    Costau misol cyfartalog MOT, gwasanaethu, treth, maes parcio a thanwydd ynghyd ag unrhyw ad-daliadau benthyciad (heb eu cynnwys uchod)
</t>
      </text>
    </comment>
    <comment ref="A27" authorId="15" shapeId="0" xr:uid="{4086C29E-30BB-45F6-9EA1-1D18BC92FEA9}">
      <text>
        <t xml:space="preserve">[Threaded comment]
Your version of Excel allows you to read this threaded comment; however, any edits to it will get removed if the file is opened in a newer version of Excel. Learn more: https://go.microsoft.com/fwlink/?linkid=870924
Comment:
    Ar gyfer myfyrwyr â phlant dibynnol yn unig - gadewch yn wag os nad yw hyn yn berthnasol i chi
</t>
      </text>
    </comment>
    <comment ref="A28" authorId="16" shapeId="0" xr:uid="{BEDF5F61-6404-4721-A7F4-1739B38B0D7F}">
      <text>
        <t xml:space="preserve">[Threaded comment]
Your version of Excel allows you to read this threaded comment; however, any edits to it will get removed if the file is opened in a newer version of Excel. Learn more: https://go.microsoft.com/fwlink/?linkid=870924
Comment:
    Cynhwyswch gost fisol gyfartalog unrhyw lyfrau, argraffu a deunyddiau
</t>
      </text>
    </comment>
    <comment ref="A29" authorId="17" shapeId="0" xr:uid="{7DFEBC87-6B1F-4B95-BB4C-F7CC7314E2CD}">
      <text>
        <t xml:space="preserve">[Threaded comment]
Your version of Excel allows you to read this threaded comment; however, any edits to it will get removed if the file is opened in a newer version of Excel. Learn more: https://go.microsoft.com/fwlink/?linkid=870924
Comment:
    Ychwanegwch werth misol unrhyw gostau hanfodol ychwanegol nad ydynt wedi'u rhestru uchod. Gellir cynnwys costau nad ydynt yn hanfodol yn yr adran isod.
</t>
      </text>
    </comment>
    <comment ref="A35" authorId="18" shapeId="0" xr:uid="{315C05EC-47F5-4D0A-847D-10E9534BF267}">
      <text>
        <t xml:space="preserve">[Threaded comment]
Your version of Excel allows you to read this threaded comment; however, any edits to it will get removed if the file is opened in a newer version of Excel. Learn more: https://go.microsoft.com/fwlink/?linkid=870924
Comment:
    Cynhwyswch gost diodydd, tocynnau cyngerdd, mynediad clwb ac ati.
</t>
      </text>
    </comment>
    <comment ref="A36" authorId="19" shapeId="0" xr:uid="{D57B12A1-F8B4-4EC1-94FE-8943D1CB9CC5}">
      <text>
        <t xml:space="preserve">[Threaded comment]
Your version of Excel allows you to read this threaded comment; however, any edits to it will get removed if the file is opened in a newer version of Excel. Learn more: https://go.microsoft.com/fwlink/?linkid=870924
Comment:
    Costau misol yr holl danysgrifiadau teledu a ffrydio
</t>
      </text>
    </comment>
    <comment ref="A37" authorId="20" shapeId="0" xr:uid="{C5DA6D10-851E-4F54-8739-D3A2C25C2E2F}">
      <text>
        <t xml:space="preserve">[Threaded comment]
Your version of Excel allows you to read this threaded comment; however, any edits to it will get removed if the file is opened in a newer version of Excel. Learn more: https://go.microsoft.com/fwlink/?linkid=870924
Comment:
    Cynhwyswch unrhyw danysgrifiadau campfa taledig neu gostau disgwyliedig os oes gennych fargen talu wrth fynd.
</t>
      </text>
    </comment>
    <comment ref="A38" authorId="21" shapeId="0" xr:uid="{0730B61C-3DDC-40C6-9214-E6790CFA7CC1}">
      <text>
        <t xml:space="preserve">[Threaded comment]
Your version of Excel allows you to read this threaded comment; however, any edits to it will get removed if the file is opened in a newer version of Excel. Learn more: https://go.microsoft.com/fwlink/?linkid=870924
Comment:
    Cynhwyswch unrhyw deithiau neu wyliau a gynlluniwyd, gan gynnwys teithio/hedfan, llety ac arian gwario.
</t>
      </text>
    </comment>
    <comment ref="A39" authorId="22" shapeId="0" xr:uid="{35408FE9-90DE-4478-8F46-E7BC8DE222E2}">
      <text>
        <t xml:space="preserve">[Threaded comment]
Your version of Excel allows you to read this threaded comment; however, any edits to it will get removed if the file is opened in a newer version of Excel. Learn more: https://go.microsoft.com/fwlink/?linkid=870924
Comment:
    Cynhwyswch gyfraniadau i elusennau a/neu aelodau o’r teulu ac ati.
</t>
      </text>
    </comment>
    <comment ref="A40" authorId="23" shapeId="0" xr:uid="{98D64C9C-C944-49A0-940B-80DAC87A4EA9}">
      <text>
        <t xml:space="preserve">[Threaded comment]
Your version of Excel allows you to read this threaded comment; however, any edits to it will get removed if the file is opened in a newer version of Excel. Learn more: https://go.microsoft.com/fwlink/?linkid=870924
Comment:
    Ychwanegwch unrhyw gostau hyblyg ychwanegol e.e. hobïau, tanysgrifiadau, clybiau/cymdeithasau ac ati.
</t>
      </text>
    </comment>
  </commentList>
</comments>
</file>

<file path=xl/sharedStrings.xml><?xml version="1.0" encoding="utf-8"?>
<sst xmlns="http://schemas.openxmlformats.org/spreadsheetml/2006/main" count="186" uniqueCount="95">
  <si>
    <t xml:space="preserve">Student Budget Planner </t>
  </si>
  <si>
    <t>1.Writing a budget planner will help you work out how much money you have to spend. Complete your budget sheet and then upload the file to your application</t>
  </si>
  <si>
    <t xml:space="preserve">2. Refer to your bank transactions to see how much your actual income and expenditure is for each category </t>
  </si>
  <si>
    <t>3. If your completed budget shows a negative balance, consider what (if any) changes could help change this. We can review this with you if needed.</t>
  </si>
  <si>
    <t>4.  For examples of completed budget planners, see our templates on Methub and use the tab which most reflects your circumstances</t>
  </si>
  <si>
    <t>INCOME:</t>
  </si>
  <si>
    <t>Monthly</t>
  </si>
  <si>
    <t>Termly</t>
  </si>
  <si>
    <t>Yearly</t>
  </si>
  <si>
    <t>Student Finance Maintenance Grant/Loan</t>
  </si>
  <si>
    <t>Grant/bursary/scholarship</t>
  </si>
  <si>
    <t>Job</t>
  </si>
  <si>
    <t>Family/friends/partner</t>
  </si>
  <si>
    <t>Other</t>
  </si>
  <si>
    <t>Total Income:</t>
  </si>
  <si>
    <t>ESSENTIAL EXPENSES:</t>
  </si>
  <si>
    <t>Rent / mortgage</t>
  </si>
  <si>
    <t>Household bills</t>
  </si>
  <si>
    <t xml:space="preserve">Laundry </t>
  </si>
  <si>
    <t>Groceries/food shopping</t>
  </si>
  <si>
    <t xml:space="preserve">Travel to university </t>
  </si>
  <si>
    <t>Health &amp; toiletries</t>
  </si>
  <si>
    <t>Tuition fees (self funded/PG students only)</t>
  </si>
  <si>
    <t>Loan/credit card payments</t>
  </si>
  <si>
    <t>Mobile phone</t>
  </si>
  <si>
    <t>Car payments</t>
  </si>
  <si>
    <t xml:space="preserve">Childcare costs </t>
  </si>
  <si>
    <t>Course materials</t>
  </si>
  <si>
    <t>Total Essential Expenses:</t>
  </si>
  <si>
    <t>FLEXIBLE EXPENSES:</t>
  </si>
  <si>
    <t>Eating out/takeaways</t>
  </si>
  <si>
    <t>Clothing/online shopping</t>
  </si>
  <si>
    <t>Nights out</t>
  </si>
  <si>
    <t>Sky/ Netflix/ Disney+ etc</t>
  </si>
  <si>
    <t>Gym</t>
  </si>
  <si>
    <t>Travel/holidays</t>
  </si>
  <si>
    <t xml:space="preserve">Charitiable donations </t>
  </si>
  <si>
    <t>Total Flexible Expenses:</t>
  </si>
  <si>
    <t>Amount:</t>
  </si>
  <si>
    <t>Combined balance of all current and savings balances including ISAs (excluding savings from recent work or Student Finance including above) State as a negative figure if combined value is overdrawn:</t>
  </si>
  <si>
    <t>Your Summary Budget Results:</t>
  </si>
  <si>
    <t>Balance:</t>
  </si>
  <si>
    <t>Balance adjusted with savings used across 12 months:</t>
  </si>
  <si>
    <t xml:space="preserve"> * If you have a negative balance, this higlights that you don't have enough income for your current levels of expenditure. We can help you look at ways to reduce your costs and/or increase your income.</t>
  </si>
  <si>
    <t xml:space="preserve"> * If you have a positive balance, we can help you put together a spending plan to take control of your finances.</t>
  </si>
  <si>
    <t>Your plan will stay in credit if you use your savings to supplement you income</t>
  </si>
  <si>
    <t>4. For examples of completed budget planners, see our templates on Methub and use the tab which most reflects your circumstances</t>
  </si>
  <si>
    <t>Mobile phone &amp; broadband costs</t>
  </si>
  <si>
    <t>Nights out &amp; socialising</t>
  </si>
  <si>
    <t xml:space="preserve">Sky/ Netflix/ Disney/Spotify etc. subscriptions </t>
  </si>
  <si>
    <t>Combined balance of all current and savings balances including ISAs (excluding savings from recent work or Student Finance including above).</t>
  </si>
  <si>
    <t>Your negative balance  higlights that you don't have enough income for your current levels of expenditure. We can help you look at ways to reduce your costs and/or increase your income.</t>
  </si>
  <si>
    <t>Sticking to this budget plan will result in your income covering your expenses. We can help you put together a spending plan to take control of your finances.</t>
  </si>
  <si>
    <t>Cynllunydd Cyllideb Myfyrwyr</t>
  </si>
  <si>
    <t>1.Bydd ysgrifennu cynllunydd cyllideb yn eich helpu i gyfrifo faint o arian sydd gennych i'w wario. Cwblhewch eich taflen gyllideb ac yna uwchlwythwch y ffeil i'ch cais</t>
  </si>
  <si>
    <t>2. Cyfeiriwch at eich trafodion banc i weld faint yw eich incwm a gwariant gwirioneddol ar gyfer pob categori</t>
  </si>
  <si>
    <t>3. Os yw eich cyllideb orffenedig yn dangos balans negyddol, ystyriwch pa newidiadau (os o gwbl) a allai helpu i newid hyn. Gallwn adolygu hyn gyda chi os oes angen.</t>
  </si>
  <si>
    <t>4. Am enghreifftiau o gynllunwyr cyllideb sydd wedi'u cwblhau, gweler ein templedi ar Methub a defnyddiwch y tab sy'n adlewyrchu eich amgylchiadau fwyaf</t>
  </si>
  <si>
    <t>INCWM:</t>
  </si>
  <si>
    <t>Misol</t>
  </si>
  <si>
    <t>Tymhorol</t>
  </si>
  <si>
    <t>Swydd</t>
  </si>
  <si>
    <t>Teulu/ Ffrindiau/ Partner</t>
  </si>
  <si>
    <t>Arall</t>
  </si>
  <si>
    <t>Cyfanswm Incwm:</t>
  </si>
  <si>
    <t>Rhent/ Morgais</t>
  </si>
  <si>
    <t>Biliau Ty</t>
  </si>
  <si>
    <t>TALERAU HANFODOL</t>
  </si>
  <si>
    <t>Golchdy</t>
  </si>
  <si>
    <t>Trafeilio i Brifysgol</t>
  </si>
  <si>
    <t>Ffioedd dysgu (hunan ariannu/PG yn unig)</t>
  </si>
  <si>
    <t>Taliadau car</t>
  </si>
  <si>
    <t>Costau gofal plant</t>
  </si>
  <si>
    <t>Balans:</t>
  </si>
  <si>
    <t>Blynyddol</t>
  </si>
  <si>
    <t>Cyfanswm Treuliau Hyblyg:</t>
  </si>
  <si>
    <t>Swm:</t>
  </si>
  <si>
    <t>Balans wedi'i addasu gan ddefnyddio arbedion dros 12 mis:</t>
  </si>
  <si>
    <t>Trafeilio/ Gwyliau</t>
  </si>
  <si>
    <t>Nosweithiau allan</t>
  </si>
  <si>
    <t>Dillad/ siopa arlein</t>
  </si>
  <si>
    <t>Campfa</t>
  </si>
  <si>
    <t>Benthyciadau/Cerdyn credid</t>
  </si>
  <si>
    <t>Ffon a costau y band-eang</t>
  </si>
  <si>
    <t>Siopa nwyddau/ Bwyd</t>
  </si>
  <si>
    <t>Iechyd a Cynnyrch ymolchi</t>
  </si>
  <si>
    <t>Deunyddiau cwrs</t>
  </si>
  <si>
    <t>Cyfanswm Treuliau Hanfodol:</t>
  </si>
  <si>
    <t>Bwyta allan/ tecawê</t>
  </si>
  <si>
    <t>TREULIAU HYBLYG:</t>
  </si>
  <si>
    <t>Canlyniadau Cryno o'ch Cyllideb:</t>
  </si>
  <si>
    <t>Sky/ Netflix/ Disney/Spotify ayyb. Tanysgrifiadau</t>
  </si>
  <si>
    <t>Alans cyfunol o'r holl falansau cyfredol a chynilion gan gynnwys ISAs (ac eithrio arbedion o waith diweddar neu Gyllid Myfyrwyr gan gynnwys uchod).</t>
  </si>
  <si>
    <t>Grant/Benthyciad Cynhaliaeth Cyllid Myfyrwyr</t>
  </si>
  <si>
    <t>Grant/bwrsariaeth/ysgoloriaeth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</si>
</sst>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9" x14ac:knownFonts="1">
    <font>
      <sz val="11"/>
      <color theme="1"/>
      <name val="Aptos Narrow"/>
      <family val="2"/>
      <scheme val="minor"/>
    </font>
    <font>
      <sz val="12"/>
      <color theme="1"/>
      <name val="Arial"/>
      <family val="2"/>
    </font>
    <font>
      <sz val="11"/>
      <name val="Times New Roman"/>
      <family val="2"/>
    </font>
    <font>
      <b/>
      <sz val="12"/>
      <color theme="1"/>
      <name val="Arial"/>
      <family val="2"/>
    </font>
    <font>
      <sz val="12"/>
      <color theme="1"/>
      <name val="Aptos Narrow"/>
      <family val="2"/>
      <scheme val="minor"/>
    </font>
    <font>
      <sz val="12"/>
      <name val="Arial"/>
      <family val="2"/>
    </font>
    <font>
      <sz val="12"/>
      <name val="Times New Roman"/>
      <family val="2"/>
    </font>
    <font>
      <b/>
      <sz val="12"/>
      <name val="Arial"/>
      <family val="2"/>
    </font>
    <font>
      <b/>
      <sz val="16"/>
      <color theme="1"/>
      <name val="Arial"/>
      <family val="2"/>
    </font>
    <font>
      <b/>
      <sz val="11"/>
      <color theme="1"/>
      <name val="Aptos Narrow"/>
      <family val="2"/>
      <scheme val="minor"/>
    </font>
    <font>
      <b/>
      <sz val="11"/>
      <color theme="1"/>
      <name val="Arial"/>
      <family val="2"/>
    </font>
    <font>
      <b/>
      <sz val="12"/>
      <name val="Aptos Narrow"/>
      <family val="2"/>
      <scheme val="minor"/>
    </font>
    <font>
      <b/>
      <sz val="12"/>
      <color theme="1"/>
      <name val="Aptos Narrow"/>
      <family val="2"/>
      <scheme val="minor"/>
    </font>
    <font>
      <sz val="11"/>
      <color rgb="FFFF0000"/>
      <name val="Aptos Narrow"/>
      <family val="2"/>
      <scheme val="minor"/>
    </font>
    <font>
      <sz val="12"/>
      <color rgb="FFFF0000"/>
      <name val="Arial"/>
      <family val="2"/>
    </font>
    <font>
      <i/>
      <sz val="9"/>
      <color rgb="FF1F1F1F"/>
      <name val="Arial"/>
      <family val="2"/>
      <charset val="1"/>
    </font>
    <font>
      <sz val="12"/>
      <color rgb="FF1F1F1F"/>
      <name val="Arial"/>
      <family val="2"/>
    </font>
    <font>
      <b/>
      <sz val="16"/>
      <color rgb="FF000000"/>
      <name val="Arial"/>
      <family val="2"/>
    </font>
    <font>
      <sz val="11"/>
      <color theme="1"/>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3" tint="0.39994506668294322"/>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3" tint="0.49998474074526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3" tint="0.749992370372631"/>
        <bgColor indexed="64"/>
      </patternFill>
    </fill>
    <fill>
      <patternFill patternType="solid">
        <fgColor theme="0"/>
        <bgColor indexed="64"/>
      </patternFill>
    </fill>
    <fill>
      <patternFill patternType="solid">
        <fgColor rgb="FFFFFF25"/>
        <bgColor indexed="64"/>
      </patternFill>
    </fill>
    <fill>
      <patternFill patternType="solid">
        <fgColor rgb="FFFFFF7D"/>
        <bgColor indexed="64"/>
      </patternFill>
    </fill>
    <fill>
      <patternFill patternType="solid">
        <fgColor rgb="FFF8F9FA"/>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6">
    <xf numFmtId="0" fontId="0" fillId="0" borderId="0" xfId="0"/>
    <xf numFmtId="0" fontId="1" fillId="0" borderId="0" xfId="0" applyFont="1"/>
    <xf numFmtId="0" fontId="2" fillId="0" borderId="0" xfId="0" applyFont="1"/>
    <xf numFmtId="0" fontId="4" fillId="0" borderId="0" xfId="0" applyFont="1"/>
    <xf numFmtId="0" fontId="3" fillId="0" borderId="0" xfId="0" applyFont="1" applyAlignment="1">
      <alignment horizontal="left"/>
    </xf>
    <xf numFmtId="0" fontId="5" fillId="0" borderId="0" xfId="0" applyFont="1"/>
    <xf numFmtId="0" fontId="5" fillId="0" borderId="0" xfId="0" applyFont="1" applyAlignment="1">
      <alignment horizontal="center"/>
    </xf>
    <xf numFmtId="0" fontId="6" fillId="0" borderId="0" xfId="0" applyFont="1"/>
    <xf numFmtId="0" fontId="5" fillId="0" borderId="0" xfId="0" applyFont="1" applyAlignment="1">
      <alignment vertical="center"/>
    </xf>
    <xf numFmtId="0" fontId="7" fillId="6" borderId="1" xfId="0" applyFont="1" applyFill="1" applyBorder="1"/>
    <xf numFmtId="0" fontId="3" fillId="6" borderId="1" xfId="0" applyFont="1" applyFill="1" applyBorder="1" applyAlignment="1">
      <alignment horizontal="center"/>
    </xf>
    <xf numFmtId="0" fontId="3" fillId="6" borderId="2" xfId="0" applyFont="1" applyFill="1" applyBorder="1" applyAlignment="1">
      <alignment horizontal="center"/>
    </xf>
    <xf numFmtId="0" fontId="1" fillId="2" borderId="3" xfId="0" applyFont="1" applyFill="1" applyBorder="1"/>
    <xf numFmtId="164" fontId="1" fillId="0" borderId="3" xfId="0" applyNumberFormat="1" applyFont="1" applyBorder="1" applyAlignment="1" applyProtection="1">
      <alignment horizontal="center"/>
      <protection locked="0"/>
    </xf>
    <xf numFmtId="164" fontId="1" fillId="6" borderId="3" xfId="0" applyNumberFormat="1" applyFont="1" applyFill="1" applyBorder="1" applyAlignment="1">
      <alignment horizontal="center"/>
    </xf>
    <xf numFmtId="164" fontId="1" fillId="6" borderId="4" xfId="0" applyNumberFormat="1" applyFont="1" applyFill="1" applyBorder="1" applyAlignment="1">
      <alignment horizontal="center"/>
    </xf>
    <xf numFmtId="0" fontId="1" fillId="2" borderId="5" xfId="0" applyFont="1" applyFill="1" applyBorder="1"/>
    <xf numFmtId="164" fontId="1" fillId="0" borderId="5" xfId="0" applyNumberFormat="1" applyFont="1" applyBorder="1" applyAlignment="1" applyProtection="1">
      <alignment horizontal="center"/>
      <protection locked="0"/>
    </xf>
    <xf numFmtId="0" fontId="3" fillId="6" borderId="5" xfId="0" applyFont="1" applyFill="1" applyBorder="1"/>
    <xf numFmtId="164" fontId="3" fillId="6" borderId="5" xfId="0" applyNumberFormat="1" applyFont="1" applyFill="1" applyBorder="1" applyAlignment="1">
      <alignment horizontal="center"/>
    </xf>
    <xf numFmtId="164" fontId="3" fillId="6" borderId="6" xfId="0" applyNumberFormat="1" applyFont="1" applyFill="1" applyBorder="1" applyAlignment="1">
      <alignment horizontal="center"/>
    </xf>
    <xf numFmtId="0" fontId="3" fillId="0" borderId="0" xfId="0" applyFont="1"/>
    <xf numFmtId="0" fontId="1" fillId="0" borderId="0" xfId="0" applyFont="1" applyAlignment="1">
      <alignment horizontal="center"/>
    </xf>
    <xf numFmtId="0" fontId="3" fillId="7" borderId="1" xfId="0" applyFont="1" applyFill="1" applyBorder="1"/>
    <xf numFmtId="0" fontId="3" fillId="7" borderId="1" xfId="0" applyFont="1" applyFill="1" applyBorder="1" applyAlignment="1">
      <alignment horizontal="center"/>
    </xf>
    <xf numFmtId="0" fontId="3" fillId="7" borderId="2" xfId="0" applyFont="1" applyFill="1" applyBorder="1" applyAlignment="1">
      <alignment horizontal="center"/>
    </xf>
    <xf numFmtId="0" fontId="1" fillId="4" borderId="3" xfId="0" applyFont="1" applyFill="1" applyBorder="1"/>
    <xf numFmtId="164" fontId="1" fillId="5" borderId="3" xfId="0" applyNumberFormat="1" applyFont="1" applyFill="1" applyBorder="1" applyAlignment="1">
      <alignment horizontal="center"/>
    </xf>
    <xf numFmtId="164" fontId="1" fillId="5" borderId="4" xfId="0" applyNumberFormat="1" applyFont="1" applyFill="1" applyBorder="1" applyAlignment="1">
      <alignment horizontal="center"/>
    </xf>
    <xf numFmtId="0" fontId="1" fillId="4" borderId="5" xfId="0" applyFont="1" applyFill="1" applyBorder="1"/>
    <xf numFmtId="0" fontId="1" fillId="4" borderId="5" xfId="0" applyFont="1" applyFill="1" applyBorder="1" applyAlignment="1">
      <alignment wrapText="1"/>
    </xf>
    <xf numFmtId="0" fontId="3" fillId="3" borderId="5" xfId="0" applyFont="1" applyFill="1" applyBorder="1"/>
    <xf numFmtId="164" fontId="3" fillId="3" borderId="5" xfId="0" applyNumberFormat="1" applyFont="1" applyFill="1" applyBorder="1" applyAlignment="1">
      <alignment horizontal="center"/>
    </xf>
    <xf numFmtId="0" fontId="3" fillId="3" borderId="1" xfId="0" applyFont="1" applyFill="1" applyBorder="1"/>
    <xf numFmtId="0" fontId="3" fillId="3" borderId="1" xfId="0" applyFont="1" applyFill="1" applyBorder="1" applyAlignment="1">
      <alignment horizontal="center"/>
    </xf>
    <xf numFmtId="0" fontId="3" fillId="3" borderId="2" xfId="0" applyFont="1" applyFill="1" applyBorder="1" applyAlignment="1">
      <alignment horizontal="center"/>
    </xf>
    <xf numFmtId="164" fontId="3" fillId="3" borderId="6" xfId="0" applyNumberFormat="1" applyFont="1" applyFill="1" applyBorder="1" applyAlignment="1">
      <alignment horizontal="center"/>
    </xf>
    <xf numFmtId="0" fontId="9" fillId="0" borderId="0" xfId="0" applyFont="1"/>
    <xf numFmtId="0" fontId="3" fillId="9" borderId="3" xfId="0" applyFont="1" applyFill="1" applyBorder="1"/>
    <xf numFmtId="164" fontId="1" fillId="9" borderId="3" xfId="0" applyNumberFormat="1" applyFont="1" applyFill="1" applyBorder="1"/>
    <xf numFmtId="164" fontId="1" fillId="9" borderId="4" xfId="0" applyNumberFormat="1" applyFont="1" applyFill="1" applyBorder="1"/>
    <xf numFmtId="0" fontId="3" fillId="9" borderId="5" xfId="0" applyFont="1" applyFill="1" applyBorder="1"/>
    <xf numFmtId="164" fontId="1" fillId="9" borderId="5" xfId="0" applyNumberFormat="1" applyFont="1" applyFill="1" applyBorder="1"/>
    <xf numFmtId="164" fontId="1" fillId="9" borderId="6" xfId="0" applyNumberFormat="1" applyFont="1" applyFill="1" applyBorder="1"/>
    <xf numFmtId="0" fontId="7" fillId="10" borderId="1" xfId="0" applyFont="1" applyFill="1" applyBorder="1"/>
    <xf numFmtId="0" fontId="7" fillId="10" borderId="1" xfId="0" applyFont="1" applyFill="1" applyBorder="1" applyAlignment="1">
      <alignment horizontal="center"/>
    </xf>
    <xf numFmtId="0" fontId="7" fillId="10" borderId="2" xfId="0" applyFont="1" applyFill="1" applyBorder="1" applyAlignment="1">
      <alignment horizontal="center"/>
    </xf>
    <xf numFmtId="0" fontId="7" fillId="10" borderId="5" xfId="0" applyFont="1" applyFill="1" applyBorder="1"/>
    <xf numFmtId="164" fontId="7" fillId="10" borderId="5" xfId="0" applyNumberFormat="1" applyFont="1" applyFill="1" applyBorder="1"/>
    <xf numFmtId="0" fontId="11" fillId="10" borderId="5" xfId="0" applyFont="1" applyFill="1" applyBorder="1"/>
    <xf numFmtId="0" fontId="1" fillId="7" borderId="12" xfId="0" applyFont="1" applyFill="1" applyBorder="1" applyAlignment="1">
      <alignment horizontal="center"/>
    </xf>
    <xf numFmtId="0" fontId="4" fillId="7" borderId="12" xfId="0" applyFont="1" applyFill="1" applyBorder="1"/>
    <xf numFmtId="0" fontId="12" fillId="7" borderId="13" xfId="0" applyFont="1" applyFill="1" applyBorder="1" applyAlignment="1">
      <alignment horizontal="center"/>
    </xf>
    <xf numFmtId="0" fontId="3" fillId="14" borderId="5" xfId="0" applyFont="1" applyFill="1" applyBorder="1"/>
    <xf numFmtId="0" fontId="7" fillId="13" borderId="1" xfId="0" applyFont="1" applyFill="1" applyBorder="1" applyAlignment="1">
      <alignment horizontal="center"/>
    </xf>
    <xf numFmtId="0" fontId="7" fillId="13" borderId="2" xfId="0" applyFont="1" applyFill="1" applyBorder="1" applyAlignment="1">
      <alignment horizontal="center"/>
    </xf>
    <xf numFmtId="0" fontId="7" fillId="13" borderId="5" xfId="0" applyFont="1" applyFill="1" applyBorder="1"/>
    <xf numFmtId="0" fontId="8" fillId="0" borderId="0" xfId="0" applyFont="1" applyAlignment="1">
      <alignment horizontal="left"/>
    </xf>
    <xf numFmtId="0" fontId="15" fillId="0" borderId="0" xfId="0" applyFont="1" applyAlignment="1">
      <alignment wrapText="1"/>
    </xf>
    <xf numFmtId="0" fontId="16" fillId="0" borderId="0" xfId="0" applyFont="1" applyAlignment="1">
      <alignment readingOrder="1"/>
    </xf>
    <xf numFmtId="0" fontId="16" fillId="15" borderId="0" xfId="0" applyFont="1" applyFill="1" applyAlignment="1">
      <alignment readingOrder="1"/>
    </xf>
    <xf numFmtId="0" fontId="1" fillId="2" borderId="5" xfId="0" applyFont="1" applyFill="1" applyBorder="1" applyAlignment="1">
      <alignment wrapText="1"/>
    </xf>
    <xf numFmtId="0" fontId="1" fillId="2" borderId="3" xfId="0" applyFont="1" applyFill="1" applyBorder="1" applyAlignment="1">
      <alignment wrapText="1"/>
    </xf>
    <xf numFmtId="0" fontId="3" fillId="3" borderId="5" xfId="0" applyFont="1" applyFill="1" applyBorder="1" applyAlignment="1">
      <alignment wrapText="1"/>
    </xf>
    <xf numFmtId="0" fontId="3" fillId="3" borderId="1" xfId="0" applyFont="1" applyFill="1" applyBorder="1" applyAlignment="1">
      <alignment wrapText="1"/>
    </xf>
    <xf numFmtId="0" fontId="7" fillId="13" borderId="1" xfId="0" applyFont="1" applyFill="1" applyBorder="1" applyAlignment="1">
      <alignment wrapText="1"/>
    </xf>
    <xf numFmtId="0" fontId="3" fillId="14" borderId="3" xfId="0" applyFont="1" applyFill="1" applyBorder="1" applyAlignment="1">
      <alignment wrapText="1"/>
    </xf>
    <xf numFmtId="0" fontId="3" fillId="14" borderId="5" xfId="0" applyFont="1" applyFill="1" applyBorder="1" applyAlignment="1">
      <alignment wrapText="1"/>
    </xf>
    <xf numFmtId="0" fontId="1" fillId="4" borderId="3" xfId="0" applyFont="1" applyFill="1" applyBorder="1" applyAlignment="1">
      <alignment wrapText="1"/>
    </xf>
    <xf numFmtId="0" fontId="17" fillId="0" borderId="0" xfId="0" applyFont="1" applyAlignment="1">
      <alignment readingOrder="1"/>
    </xf>
    <xf numFmtId="0" fontId="1" fillId="4" borderId="5" xfId="0" applyFont="1" applyFill="1" applyBorder="1" applyAlignment="1">
      <alignment vertical="center" wrapText="1"/>
    </xf>
    <xf numFmtId="0" fontId="3" fillId="7" borderId="13" xfId="0" applyFont="1" applyFill="1" applyBorder="1" applyAlignment="1">
      <alignment horizontal="center"/>
    </xf>
    <xf numFmtId="164" fontId="1" fillId="14" borderId="3" xfId="0" applyNumberFormat="1" applyFont="1" applyFill="1" applyBorder="1" applyAlignment="1">
      <alignment horizontal="center"/>
    </xf>
    <xf numFmtId="164" fontId="1" fillId="14" borderId="4" xfId="0" applyNumberFormat="1" applyFont="1" applyFill="1" applyBorder="1" applyAlignment="1">
      <alignment horizontal="center"/>
    </xf>
    <xf numFmtId="164" fontId="1" fillId="14" borderId="5" xfId="0" applyNumberFormat="1" applyFont="1" applyFill="1" applyBorder="1" applyAlignment="1">
      <alignment horizontal="center"/>
    </xf>
    <xf numFmtId="164" fontId="1" fillId="14" borderId="6" xfId="0" applyNumberFormat="1" applyFont="1" applyFill="1" applyBorder="1" applyAlignment="1">
      <alignment horizontal="center"/>
    </xf>
    <xf numFmtId="164" fontId="7" fillId="12" borderId="5" xfId="0" applyNumberFormat="1" applyFont="1" applyFill="1" applyBorder="1" applyAlignment="1">
      <alignment horizontal="center"/>
    </xf>
    <xf numFmtId="0" fontId="7" fillId="10" borderId="5" xfId="0" applyFont="1" applyFill="1" applyBorder="1" applyAlignment="1">
      <alignment horizontal="center"/>
    </xf>
    <xf numFmtId="0" fontId="11" fillId="10" borderId="5" xfId="0" applyFont="1" applyFill="1" applyBorder="1" applyAlignment="1">
      <alignment horizontal="center"/>
    </xf>
    <xf numFmtId="0" fontId="10" fillId="0" borderId="9" xfId="0" applyFont="1" applyBorder="1" applyAlignment="1">
      <alignment wrapText="1"/>
    </xf>
    <xf numFmtId="0" fontId="1" fillId="7" borderId="12" xfId="0" applyFont="1" applyFill="1" applyBorder="1"/>
    <xf numFmtId="0" fontId="4" fillId="0" borderId="0" xfId="0" applyFont="1" applyProtection="1">
      <protection locked="0"/>
    </xf>
    <xf numFmtId="0" fontId="0" fillId="0" borderId="0" xfId="0" applyProtection="1">
      <protection locked="0"/>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64" fontId="1" fillId="6" borderId="4" xfId="0" applyNumberFormat="1" applyFont="1" applyFill="1" applyBorder="1" applyAlignment="1" applyProtection="1">
      <alignment horizontal="center"/>
      <protection locked="0"/>
    </xf>
    <xf numFmtId="164" fontId="3" fillId="6" borderId="6" xfId="0" applyNumberFormat="1"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center"/>
      <protection locked="0"/>
    </xf>
    <xf numFmtId="0" fontId="3" fillId="7" borderId="2" xfId="0" applyFont="1" applyFill="1" applyBorder="1" applyAlignment="1" applyProtection="1">
      <alignment horizontal="center"/>
      <protection locked="0"/>
    </xf>
    <xf numFmtId="164" fontId="1" fillId="5" borderId="4" xfId="0" applyNumberFormat="1" applyFont="1" applyFill="1" applyBorder="1" applyAlignment="1" applyProtection="1">
      <alignment horizontal="center"/>
      <protection locked="0"/>
    </xf>
    <xf numFmtId="164" fontId="3" fillId="3" borderId="5" xfId="0" applyNumberFormat="1"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164" fontId="3" fillId="3" borderId="6" xfId="0" applyNumberFormat="1" applyFont="1" applyFill="1" applyBorder="1" applyAlignment="1" applyProtection="1">
      <alignment horizontal="center"/>
      <protection locked="0"/>
    </xf>
    <xf numFmtId="0" fontId="9" fillId="0" borderId="0" xfId="0" applyFont="1" applyProtection="1">
      <protection locked="0"/>
    </xf>
    <xf numFmtId="0" fontId="7" fillId="13" borderId="1" xfId="0" applyFont="1" applyFill="1" applyBorder="1"/>
    <xf numFmtId="0" fontId="3" fillId="14" borderId="3" xfId="0" applyFont="1" applyFill="1" applyBorder="1"/>
    <xf numFmtId="0" fontId="9" fillId="0" borderId="9" xfId="0" applyFont="1" applyBorder="1" applyAlignment="1">
      <alignment wrapText="1"/>
    </xf>
    <xf numFmtId="0" fontId="8" fillId="0" borderId="0" xfId="0" applyFont="1" applyAlignment="1">
      <alignment horizontal="left"/>
    </xf>
    <xf numFmtId="0" fontId="1" fillId="8" borderId="0" xfId="0" applyFont="1" applyFill="1" applyAlignment="1">
      <alignment horizontal="left" wrapText="1"/>
    </xf>
    <xf numFmtId="0" fontId="0" fillId="8" borderId="0" xfId="0" applyFill="1" applyAlignment="1">
      <alignment wrapText="1"/>
    </xf>
    <xf numFmtId="0" fontId="1" fillId="2" borderId="0" xfId="0" applyFont="1" applyFill="1" applyAlignment="1">
      <alignment horizontal="left" wrapText="1"/>
    </xf>
    <xf numFmtId="0" fontId="0" fillId="0" borderId="0" xfId="0" applyAlignment="1">
      <alignment wrapText="1"/>
    </xf>
    <xf numFmtId="0" fontId="7" fillId="10" borderId="5" xfId="0" applyFont="1" applyFill="1" applyBorder="1" applyAlignment="1">
      <alignment wrapText="1"/>
    </xf>
    <xf numFmtId="0" fontId="11" fillId="10" borderId="5" xfId="0" applyFont="1" applyFill="1" applyBorder="1" applyAlignment="1">
      <alignment wrapText="1"/>
    </xf>
    <xf numFmtId="164" fontId="7" fillId="10" borderId="5" xfId="0" applyNumberFormat="1" applyFont="1" applyFill="1" applyBorder="1"/>
    <xf numFmtId="0" fontId="11" fillId="10" borderId="5" xfId="0" applyFont="1" applyFill="1" applyBorder="1"/>
    <xf numFmtId="164" fontId="11" fillId="10" borderId="5" xfId="0" applyNumberFormat="1" applyFont="1" applyFill="1" applyBorder="1"/>
    <xf numFmtId="0" fontId="10" fillId="11" borderId="9" xfId="0" applyFont="1" applyFill="1" applyBorder="1" applyAlignment="1">
      <alignment wrapText="1"/>
    </xf>
    <xf numFmtId="0" fontId="0" fillId="11" borderId="0" xfId="0" applyFill="1" applyAlignment="1">
      <alignment wrapText="1"/>
    </xf>
    <xf numFmtId="0" fontId="0" fillId="11" borderId="10" xfId="0" applyFill="1" applyBorder="1"/>
    <xf numFmtId="0" fontId="0" fillId="11" borderId="4" xfId="0" applyFill="1" applyBorder="1" applyAlignment="1">
      <alignment wrapText="1"/>
    </xf>
    <xf numFmtId="0" fontId="0" fillId="11" borderId="7" xfId="0" applyFill="1" applyBorder="1" applyAlignment="1">
      <alignment wrapText="1"/>
    </xf>
    <xf numFmtId="0" fontId="0" fillId="11" borderId="8" xfId="0" applyFill="1" applyBorder="1"/>
    <xf numFmtId="165" fontId="12" fillId="0" borderId="11" xfId="0" applyNumberFormat="1" applyFont="1" applyBorder="1" applyAlignment="1">
      <alignment horizontal="center" vertical="center"/>
    </xf>
    <xf numFmtId="165" fontId="9" fillId="0" borderId="3" xfId="0" applyNumberFormat="1" applyFont="1" applyBorder="1" applyAlignment="1">
      <alignment horizontal="center" vertical="center"/>
    </xf>
    <xf numFmtId="0" fontId="0" fillId="0" borderId="9" xfId="0" applyBorder="1"/>
    <xf numFmtId="0" fontId="0" fillId="0" borderId="0" xfId="0"/>
    <xf numFmtId="0" fontId="3" fillId="7" borderId="6" xfId="0" applyFont="1" applyFill="1" applyBorder="1"/>
    <xf numFmtId="0" fontId="0" fillId="7" borderId="12" xfId="0" applyFill="1" applyBorder="1"/>
    <xf numFmtId="0" fontId="14" fillId="12" borderId="0" xfId="0" applyFont="1" applyFill="1" applyAlignment="1">
      <alignment horizontal="left" wrapText="1"/>
    </xf>
    <xf numFmtId="0" fontId="13" fillId="12" borderId="0" xfId="0" applyFont="1" applyFill="1" applyAlignment="1">
      <alignment wrapText="1"/>
    </xf>
    <xf numFmtId="0" fontId="10" fillId="11" borderId="9" xfId="0" applyFont="1" applyFill="1" applyBorder="1" applyAlignment="1">
      <alignment horizontal="left" wrapText="1"/>
    </xf>
    <xf numFmtId="0" fontId="0" fillId="11" borderId="0" xfId="0" applyFill="1" applyAlignment="1">
      <alignment horizontal="left" wrapText="1"/>
    </xf>
    <xf numFmtId="0" fontId="0" fillId="11" borderId="10" xfId="0" applyFill="1" applyBorder="1" applyAlignment="1">
      <alignment horizontal="left"/>
    </xf>
    <xf numFmtId="0" fontId="0" fillId="11" borderId="4" xfId="0" applyFill="1" applyBorder="1" applyAlignment="1">
      <alignment horizontal="left" wrapText="1"/>
    </xf>
    <xf numFmtId="0" fontId="0" fillId="11" borderId="7" xfId="0" applyFill="1" applyBorder="1" applyAlignment="1">
      <alignment horizontal="left" wrapText="1"/>
    </xf>
    <xf numFmtId="0" fontId="0" fillId="11" borderId="8" xfId="0" applyFill="1" applyBorder="1" applyAlignment="1">
      <alignment horizontal="left"/>
    </xf>
    <xf numFmtId="165" fontId="12" fillId="0" borderId="11" xfId="0" applyNumberFormat="1" applyFont="1" applyBorder="1" applyAlignment="1" applyProtection="1">
      <alignment horizontal="center" vertical="center"/>
      <protection locked="0"/>
    </xf>
    <xf numFmtId="165" fontId="9" fillId="0" borderId="3" xfId="0" applyNumberFormat="1" applyFont="1" applyBorder="1" applyAlignment="1" applyProtection="1">
      <alignment horizontal="center" vertical="center"/>
      <protection locked="0"/>
    </xf>
    <xf numFmtId="0" fontId="7" fillId="13" borderId="5" xfId="0" applyFont="1" applyFill="1" applyBorder="1" applyAlignment="1">
      <alignment wrapText="1"/>
    </xf>
    <xf numFmtId="0" fontId="11" fillId="13" borderId="5" xfId="0" applyFont="1" applyFill="1" applyBorder="1" applyAlignment="1">
      <alignment wrapText="1"/>
    </xf>
    <xf numFmtId="164" fontId="7" fillId="10" borderId="5" xfId="0" applyNumberFormat="1" applyFont="1" applyFill="1" applyBorder="1" applyAlignment="1">
      <alignment horizontal="center"/>
    </xf>
    <xf numFmtId="0" fontId="11" fillId="10" borderId="5" xfId="0" applyFont="1" applyFill="1" applyBorder="1" applyAlignment="1">
      <alignment horizontal="center"/>
    </xf>
    <xf numFmtId="164" fontId="11" fillId="10" borderId="5" xfId="0" applyNumberFormat="1" applyFont="1" applyFill="1" applyBorder="1" applyAlignment="1">
      <alignment horizontal="center"/>
    </xf>
    <xf numFmtId="0" fontId="9" fillId="0" borderId="9" xfId="0" applyFont="1" applyBorder="1"/>
    <xf numFmtId="0" fontId="10" fillId="0" borderId="9" xfId="0" applyFont="1" applyBorder="1" applyAlignment="1">
      <alignment wrapText="1"/>
    </xf>
    <xf numFmtId="0" fontId="18" fillId="0" borderId="9" xfId="0" applyFont="1" applyBorder="1" applyAlignment="1">
      <alignment wrapText="1"/>
    </xf>
    <xf numFmtId="0" fontId="18" fillId="7" borderId="12" xfId="0" applyFont="1" applyFill="1" applyBorder="1"/>
    <xf numFmtId="0" fontId="18" fillId="11" borderId="0" xfId="0" applyFont="1" applyFill="1" applyAlignment="1">
      <alignment wrapText="1"/>
    </xf>
    <xf numFmtId="0" fontId="18" fillId="11" borderId="10" xfId="0" applyFont="1" applyFill="1" applyBorder="1"/>
    <xf numFmtId="0" fontId="18" fillId="11" borderId="4" xfId="0" applyFont="1" applyFill="1" applyBorder="1" applyAlignment="1">
      <alignment wrapText="1"/>
    </xf>
    <xf numFmtId="0" fontId="18" fillId="11" borderId="7" xfId="0" applyFont="1" applyFill="1" applyBorder="1" applyAlignment="1">
      <alignment wrapText="1"/>
    </xf>
    <xf numFmtId="0" fontId="18" fillId="11" borderId="8" xfId="0" applyFont="1" applyFill="1" applyBorder="1"/>
    <xf numFmtId="165" fontId="3" fillId="0" borderId="11" xfId="0" applyNumberFormat="1" applyFont="1" applyBorder="1" applyAlignment="1" applyProtection="1">
      <alignment horizontal="center" vertical="center"/>
      <protection locked="0"/>
    </xf>
    <xf numFmtId="165" fontId="10" fillId="0" borderId="3" xfId="0" applyNumberFormat="1" applyFont="1" applyBorder="1" applyAlignment="1" applyProtection="1">
      <alignment horizontal="center" vertical="center"/>
      <protection locked="0"/>
    </xf>
  </cellXfs>
  <cellStyles count="1">
    <cellStyle name="Normal" xfId="0" builtinId="0"/>
  </cellStyles>
  <dxfs count="19">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border>
        <left style="thin">
          <color rgb="FF9C0006"/>
        </left>
        <right style="thin">
          <color rgb="FF9C0006"/>
        </right>
        <top style="thin">
          <color rgb="FF9C0006"/>
        </top>
        <bottom style="thin">
          <color rgb="FF9C0006"/>
        </bottom>
      </border>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s>
  <tableStyles count="0" defaultTableStyle="TableStyleMedium2" defaultPivotStyle="PivotStyleLight16"/>
  <colors>
    <mruColors>
      <color rgb="FFFFFF25"/>
      <color rgb="FFFFFF7D"/>
      <color rgb="FFFEFB6D"/>
      <color rgb="FFF8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riffiths, Alaw" id="{702B0FD4-C247-4773-8E16-B5691FBBE505}" userId="S::sm24514@cardiffmet.ac.uk::617f48bc-c9b1-4604-a267-6b7d768975f7" providerId="AD"/>
  <person displayName="Herberg, Leanne" id="{A0F743F8-6A05-4B0D-9D4E-0B1E4EB114B1}" userId="S::sm24825@cardiffmet.ac.uk::ed0e8b3c-9411-4439-9452-58c515b516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9" dT="2024-07-03T14:19:07.03" personId="{A0F743F8-6A05-4B0D-9D4E-0B1E4EB114B1}" id="{C04D598C-F740-4B42-BA07-B1864D0864A2}">
    <text>Refer to your Student Finance letter, and divide your entitlement by 9 for an average monthly figure during the academic year. For SFW funded students, this will usually be £1,350 per month for students living away from home, and £1,146 for students living with parents.</text>
  </threadedComment>
  <threadedComment ref="A10" dT="2024-07-03T14:21:22.12" personId="{A0F743F8-6A05-4B0D-9D4E-0B1E4EB114B1}" id="{A880D87F-A3B8-4A06-A8CE-F3F91AFA0800}">
    <text xml:space="preserve">Include any bursary payments e.g. care leavers' bursary, NHS bursary, Study Life award, teacher training incentives etc. </text>
  </threadedComment>
  <threadedComment ref="A11" dT="2024-07-03T14:25:50.39" personId="{A0F743F8-6A05-4B0D-9D4E-0B1E4EB114B1}" id="{1BE3ECF7-C84B-4BFF-826A-14DFCD46D89A}">
    <text>Base this on what you earn/expect to earn</text>
  </threadedComment>
  <threadedComment ref="A12" dT="2024-07-03T14:27:48.70" personId="{A0F743F8-6A05-4B0D-9D4E-0B1E4EB114B1}" id="{E1E8589F-7155-4F28-B398-0A2B945A9F63}">
    <text>Money from parents, partner, family members, guardians, sponsors etc.</text>
  </threadedComment>
  <threadedComment ref="A13" dT="2024-07-03T14:31:05.32" personId="{A0F743F8-6A05-4B0D-9D4E-0B1E4EB114B1}" id="{62F216C2-7F71-4333-876E-56FB7AD6DF59}">
    <text>Any additional income not listed above e.g. child benefit, universal credit, working tax credits, child maintenance payments etc.</text>
  </threadedComment>
  <threadedComment ref="A17" dT="2024-07-03T15:40:17.06" personId="{A0F743F8-6A05-4B0D-9D4E-0B1E4EB114B1}" id="{44D6D5E8-51D1-4308-864E-56B728B7C49F}">
    <text>Your monthly halls, rent or mortgage costs</text>
  </threadedComment>
  <threadedComment ref="A18" dT="2024-07-03T15:40:54.25" personId="{A0F743F8-6A05-4B0D-9D4E-0B1E4EB114B1}" id="{E3D927D1-7762-4739-9AFE-4D5B54385E70}">
    <text>Include your contributions to utilities if not included in your rent</text>
  </threadedComment>
  <threadedComment ref="A19" dT="2024-07-03T15:42:26.43" personId="{A0F743F8-6A05-4B0D-9D4E-0B1E4EB114B1}" id="{00A95925-CF54-4BD7-A124-24B050833A0C}">
    <text>Include any launderette/halls laundry costs</text>
  </threadedComment>
  <threadedComment ref="A20" dT="2024-07-03T15:43:15.78" personId="{A0F743F8-6A05-4B0D-9D4E-0B1E4EB114B1}" id="{BC43EE7A-5477-46F9-90B5-880ED5974A95}">
    <text>The total cost of your average monthly food shop</text>
  </threadedComment>
  <threadedComment ref="A21" dT="2024-07-03T15:48:28.81" personId="{A0F743F8-6A05-4B0D-9D4E-0B1E4EB114B1}" id="{D23B3531-52C4-4BEA-98DA-D3D4792CFAC0}">
    <text>Metrider/bus, train and taxi costs, or fuel and parking if you use a car at university</text>
  </threadedComment>
  <threadedComment ref="A22" dT="2024-07-03T15:51:09.53" personId="{A0F743F8-6A05-4B0D-9D4E-0B1E4EB114B1}" id="{3457E8F6-AEE8-4948-9DEE-0F439D7693DD}">
    <text>Any essential health and toiletries costs e.g. prescriptions, contact lenses, period products etc.</text>
  </threadedComment>
  <threadedComment ref="A23" dT="2024-07-03T15:52:16.61" personId="{A0F743F8-6A05-4B0D-9D4E-0B1E4EB114B1}" id="{9ED0A138-C85B-4E9D-8399-67080D7648BC}">
    <text>Don't add in fees to your budget planner unless you pay fees directly to the university yourself.</text>
  </threadedComment>
  <threadedComment ref="A24" dT="2024-07-09T15:47:05.55" personId="{A0F743F8-6A05-4B0D-9D4E-0B1E4EB114B1}" id="{44B66955-8E26-49B1-A19B-602E97E99126}">
    <text>Average monthly repayment towards and loan, credit card or Buy Now Pay Later purchase(s)</text>
  </threadedComment>
  <threadedComment ref="A25" dT="2024-07-09T15:47:33.37" personId="{A0F743F8-6A05-4B0D-9D4E-0B1E4EB114B1}" id="{F6B1A3D9-7505-43C4-AA8D-FD98993E8659}">
    <text>Include monthly contract amount</text>
  </threadedComment>
  <threadedComment ref="A26" dT="2024-07-09T15:49:04.78" personId="{A0F743F8-6A05-4B0D-9D4E-0B1E4EB114B1}" id="{B340F598-3700-4846-9C61-DA44D8C6BA52}">
    <text>Average monthly cost of MOT, servicing, tax, car parking and fuel plus any loan repayments (not included above)</text>
  </threadedComment>
  <threadedComment ref="A27" dT="2024-07-09T15:49:53.00" personId="{A0F743F8-6A05-4B0D-9D4E-0B1E4EB114B1}" id="{190D5D92-0A99-4A23-ABCC-CE313A018CE7}">
    <text>For students with dependant children only - leave blank if this doesn't apply to you</text>
  </threadedComment>
  <threadedComment ref="A28" dT="2024-07-09T15:51:35.93" personId="{A0F743F8-6A05-4B0D-9D4E-0B1E4EB114B1}" id="{BE4AA523-43B4-4183-AD54-231D73859CC4}">
    <text>Include average monthly cost of any books, printing and materials</text>
  </threadedComment>
  <threadedComment ref="A29" dT="2024-07-09T15:52:51.25" personId="{A0F743F8-6A05-4B0D-9D4E-0B1E4EB114B1}" id="{CE571396-B61A-4703-8B38-F9650B52D542}">
    <text>Add the monthly value of any additional essential costs not listed above. Non essential costs can be included in the section below.</text>
  </threadedComment>
  <threadedComment ref="A38" dT="2024-08-05T17:08:05.05" personId="{A0F743F8-6A05-4B0D-9D4E-0B1E4EB114B1}" id="{8102D65D-7451-42C0-A130-03A86BF70C46}">
    <text>Include any planned trips or holidays, including travel/flights, accommodation and spending money</text>
  </threadedComment>
  <threadedComment ref="A39" dT="2024-07-09T16:00:58.34" personId="{A0F743F8-6A05-4B0D-9D4E-0B1E4EB114B1}" id="{C4C2774B-DC5F-49A5-A615-0EC975727010}">
    <text>Include contributions to charities and/or family members etc.</text>
  </threadedComment>
  <threadedComment ref="A40" dT="2024-07-09T16:05:40.16" personId="{A0F743F8-6A05-4B0D-9D4E-0B1E4EB114B1}" id="{C4CBE54D-599B-4B6B-B909-DB829C88D89E}">
    <text xml:space="preserve">Add any additional flexible costs e.g. hobbies, subscriptions, clubs/societies etc. </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4-07-03T14:19:07.03" personId="{A0F743F8-6A05-4B0D-9D4E-0B1E4EB114B1}" id="{AFA50B66-4019-4890-811E-49BD1F8436AA}">
    <text>Refer to your Student Finance letter, and divide your entitlement by 9 for an average monthly figure during the academic year. For SFW funded students, this will usually be £1,350 per month for students living away from home, and £1,146 for students living with parents.</text>
  </threadedComment>
  <threadedComment ref="A10" dT="2024-07-03T14:21:22.12" personId="{A0F743F8-6A05-4B0D-9D4E-0B1E4EB114B1}" id="{1F248A9F-887C-4609-9296-2C9E2AD0D4D0}">
    <text xml:space="preserve">Include any bursary payments e.g. care leavers' bursary, NHS bursary, Study Life award, teacher training incentives etc. </text>
  </threadedComment>
  <threadedComment ref="A11" dT="2024-07-03T14:25:50.39" personId="{A0F743F8-6A05-4B0D-9D4E-0B1E4EB114B1}" id="{026823B6-139E-4F94-896B-C60168B5B938}">
    <text>Base this on what you earn/expect to earn</text>
  </threadedComment>
  <threadedComment ref="A12" dT="2024-07-03T14:27:48.70" personId="{A0F743F8-6A05-4B0D-9D4E-0B1E4EB114B1}" id="{EE49075F-E189-4311-9F70-C552073D19FD}">
    <text>Money from parents, partner, family members, guardians, sponsors etc.</text>
  </threadedComment>
  <threadedComment ref="A13" dT="2024-07-03T14:31:05.32" personId="{A0F743F8-6A05-4B0D-9D4E-0B1E4EB114B1}" id="{266C892E-A2DC-4C87-8994-0EA35906E0B2}">
    <text>Any additional income not listed above e.g. child benefit, universal credit, working tax credits, child maintenance payments etc.</text>
  </threadedComment>
  <threadedComment ref="A17" dT="2024-07-03T15:40:17.06" personId="{A0F743F8-6A05-4B0D-9D4E-0B1E4EB114B1}" id="{CAFC6F4B-028A-4837-BC88-501C0B3730ED}">
    <text>Your monthly halls, rent or mortgage costs</text>
  </threadedComment>
  <threadedComment ref="A18" dT="2024-07-03T15:40:54.25" personId="{A0F743F8-6A05-4B0D-9D4E-0B1E4EB114B1}" id="{B776BBC1-D81F-4B4D-A221-395599BFD382}">
    <text>Include your contributions to utilities if not included in your rent</text>
  </threadedComment>
  <threadedComment ref="A19" dT="2024-07-03T15:42:26.43" personId="{A0F743F8-6A05-4B0D-9D4E-0B1E4EB114B1}" id="{946E13F7-7DF9-445C-A324-24F3537DEDD6}">
    <text>Include any launderette/halls laundry costs</text>
  </threadedComment>
  <threadedComment ref="A20" dT="2024-07-03T15:43:15.78" personId="{A0F743F8-6A05-4B0D-9D4E-0B1E4EB114B1}" id="{0C401974-ED21-4961-BD1E-606EE5953DF1}">
    <text>The total cost of your average monthly food shop</text>
  </threadedComment>
  <threadedComment ref="A21" dT="2024-07-03T15:48:28.81" personId="{A0F743F8-6A05-4B0D-9D4E-0B1E4EB114B1}" id="{9F125E30-D994-4E1F-8AF4-CCA1E214BC86}">
    <text>Metrider/bus, train and taxi costs, or fuel and parking if you use a car at university</text>
  </threadedComment>
  <threadedComment ref="A22" dT="2024-07-03T15:51:09.53" personId="{A0F743F8-6A05-4B0D-9D4E-0B1E4EB114B1}" id="{1B1DCBBA-B240-4DD4-BC1E-180E07B1F5AE}">
    <text>Any essential health and toiletries costs e.g. prescriptions, contact lenses, period products etc.</text>
  </threadedComment>
  <threadedComment ref="A23" dT="2024-07-03T15:52:16.61" personId="{A0F743F8-6A05-4B0D-9D4E-0B1E4EB114B1}" id="{C69FBC6F-F45E-40FC-A868-A6E908A426EE}">
    <text>Don't add in fees to your budget planner unless you pay fees directly to the university yourself.</text>
  </threadedComment>
  <threadedComment ref="A24" dT="2024-07-09T15:47:05.55" personId="{A0F743F8-6A05-4B0D-9D4E-0B1E4EB114B1}" id="{C8F79788-7CEE-4026-8AFD-6B3C541A12C3}">
    <text>Average monthly repayment towards and loan, credit card or Buy Now Pay Later purchase(s)</text>
  </threadedComment>
  <threadedComment ref="A25" dT="2024-07-09T15:47:33.37" personId="{A0F743F8-6A05-4B0D-9D4E-0B1E4EB114B1}" id="{11A432F9-E058-4198-A3D6-69C49993C1C6}">
    <text>Include monthly contract amount</text>
  </threadedComment>
  <threadedComment ref="A26" dT="2024-07-09T15:49:04.78" personId="{A0F743F8-6A05-4B0D-9D4E-0B1E4EB114B1}" id="{18D906A5-56C6-4DF0-8BF4-BB4E367DAAC0}">
    <text>Average monthly cost of MOT, servicing, tax, car parking and fuel plus any loan repayments (not included above)</text>
  </threadedComment>
  <threadedComment ref="A27" dT="2024-07-09T15:49:53.00" personId="{A0F743F8-6A05-4B0D-9D4E-0B1E4EB114B1}" id="{ACE61DAC-4D16-4ABF-97EB-CA67221191F9}">
    <text>For students with dependant children only - leave blank if this doesn't apply to you</text>
  </threadedComment>
  <threadedComment ref="A28" dT="2024-07-09T15:51:35.93" personId="{A0F743F8-6A05-4B0D-9D4E-0B1E4EB114B1}" id="{B606C23A-8D81-446D-B5FD-087F7BA4B4A5}">
    <text>Include average monthly cost of any books, printing and materials</text>
  </threadedComment>
  <threadedComment ref="A29" dT="2024-07-09T15:52:51.25" personId="{A0F743F8-6A05-4B0D-9D4E-0B1E4EB114B1}" id="{464108EC-16B8-4222-AA03-991CBC4673B6}">
    <text>Add the monthly value of any additional essential costs not listed above. Non essential costs can be included in the section below.</text>
  </threadedComment>
  <threadedComment ref="A35" dT="2024-08-05T17:12:46.60" personId="{A0F743F8-6A05-4B0D-9D4E-0B1E4EB114B1}" id="{F556782D-8D7F-46CF-B9AB-E087944B16C1}">
    <text xml:space="preserve">Include cost of drinks, concert tickets, club entry etc. </text>
  </threadedComment>
  <threadedComment ref="A36" dT="2024-08-05T17:13:57.00" personId="{A0F743F8-6A05-4B0D-9D4E-0B1E4EB114B1}" id="{294CBBD9-27D0-4BF7-8658-D3C2EC9A6707}">
    <text>Monthly costs of all TV and streaming subscriptions</text>
  </threadedComment>
  <threadedComment ref="A37" dT="2024-08-05T17:10:06.82" personId="{A0F743F8-6A05-4B0D-9D4E-0B1E4EB114B1}" id="{46488CA1-0B76-4974-9EB9-50C80A7BBCD4}">
    <text>Include any paid gym subscriptions or expected costs if you have a pay as you go deal.</text>
  </threadedComment>
  <threadedComment ref="A38" dT="2024-08-05T17:09:41.35" personId="{A0F743F8-6A05-4B0D-9D4E-0B1E4EB114B1}" id="{B63830EB-D65F-41E8-BD1B-EE045F7D9999}">
    <text xml:space="preserve">Include any planned trips or holidays, including travel/flights, accommodation and spending money.
</text>
  </threadedComment>
  <threadedComment ref="A39" dT="2024-07-09T16:00:58.34" personId="{A0F743F8-6A05-4B0D-9D4E-0B1E4EB114B1}" id="{609D35D1-457B-4E77-9A00-57A9B41DB9F8}">
    <text>Include contributions to charities and/or family members etc.</text>
  </threadedComment>
  <threadedComment ref="A40" dT="2024-07-09T16:05:40.16" personId="{A0F743F8-6A05-4B0D-9D4E-0B1E4EB114B1}" id="{F42BF327-85CD-40A0-B8AD-589E16FE99A0}">
    <text xml:space="preserve">Add any additional flexible costs e.g. hobbies, subscriptions, clubs/societies etc. </text>
  </threadedComment>
</ThreadedComments>
</file>

<file path=xl/threadedComments/threadedComment3.xml><?xml version="1.0" encoding="utf-8"?>
<ThreadedComments xmlns="http://schemas.microsoft.com/office/spreadsheetml/2018/threadedcomments" xmlns:x="http://schemas.openxmlformats.org/spreadsheetml/2006/main">
  <threadedComment ref="A9" dT="2024-09-18T13:34:32.77" personId="{702B0FD4-C247-4773-8E16-B5691FBBE505}" id="{D8576399-3232-4C1A-AAA8-499AA97FB245}">
    <text xml:space="preserve">Cyfeiriwch at eich llythyr Cyllid Myfyriwr, a rhannwch eich hawl â 9 am ffigwr misol cyfartalog yn ystod y flwyddyn academaidd. Ar gyfer myfyrwyr a ariennir gan GMC, bydd hyn fel arfer yn £1,350 y mis ar gyfer myfyrwyr sy'n byw oddi cartref, a £1,146 ar gyfer myfyrwyr sy'n byw gyda rhieni.
</text>
  </threadedComment>
  <threadedComment ref="A10" dT="2024-09-18T13:34:57.71" personId="{702B0FD4-C247-4773-8E16-B5691FBBE505}" id="{F51D1F13-66B2-428D-B371-D1AAA7BEEEB1}">
    <text>Cynhwyswch unrhyw daliadau bwrsariaeth e.e. bwrsariaeth ymadawyr gofal, bwrsariaeth y GIG, gwobr Astudio Bywyd, cymhellion hyfforddi athrawon ac ati.</text>
  </threadedComment>
  <threadedComment ref="A11" dT="2024-09-18T13:35:24.16" personId="{702B0FD4-C247-4773-8E16-B5691FBBE505}" id="{BA634E26-63DE-4E04-9566-89EEA07BB304}">
    <text xml:space="preserve">Seiliwch hyn ar yr hyn yr ydych yn ei ennill/yn disgwyl ei ennill
</text>
  </threadedComment>
  <threadedComment ref="A12" dT="2024-09-18T13:36:03.98" personId="{702B0FD4-C247-4773-8E16-B5691FBBE505}" id="{7937D751-1F50-4F07-802D-BA774883CE6A}">
    <text xml:space="preserve">Arian gan rieni, partner, aelodau o'r teulu, gwarcheidwaid, noddwyr ac ati.
</text>
  </threadedComment>
  <threadedComment ref="A13" dT="2024-09-18T13:35:47.62" personId="{702B0FD4-C247-4773-8E16-B5691FBBE505}" id="{1B8F25B1-E6AA-46F1-A685-E646DAF1391A}">
    <text xml:space="preserve">Unrhyw incwm ychwanegol nas rhestrir uchod e.e. budd-dal plant, credyd cynhwysol, credydau treth gwaith, taliadau cynhaliaeth plant ac ati.
</text>
  </threadedComment>
  <threadedComment ref="A17" dT="2024-09-19T09:45:47.21" personId="{702B0FD4-C247-4773-8E16-B5691FBBE505}" id="{708628DA-43E3-4567-B06A-BF7955FAE0E9}">
    <text xml:space="preserve">Eich neuaddau misol, costau rhent neu forgais
</text>
  </threadedComment>
  <threadedComment ref="A18" dT="2024-09-19T09:46:10.81" personId="{702B0FD4-C247-4773-8E16-B5691FBBE505}" id="{F31765C6-AA89-489B-BC0C-B17AA839ADAA}">
    <text xml:space="preserve">Cynhwyswch eich cyfraniadau i gyfleustodau os nad ydynt wedi'u cynnwys yn eich rhent
</text>
  </threadedComment>
  <threadedComment ref="A19" dT="2024-09-19T09:48:39.56" personId="{702B0FD4-C247-4773-8E16-B5691FBBE505}" id="{5A2A538F-ECC9-41C2-AA65-3E7618D2712A}">
    <text xml:space="preserve">Cynhwyswch unrhyw olchfa/golchdy neuaddau
</text>
  </threadedComment>
  <threadedComment ref="A20" dT="2024-09-19T09:50:31.87" personId="{702B0FD4-C247-4773-8E16-B5691FBBE505}" id="{8C4A8248-8407-40C4-9D63-65DF3BA4237D}">
    <text xml:space="preserve">Cyfanswm cost eich siop fwyd fisol gyfartalog
</text>
  </threadedComment>
  <threadedComment ref="A21" dT="2024-09-19T09:52:53.67" personId="{702B0FD4-C247-4773-8E16-B5691FBBE505}" id="{3429CB3A-97D7-43B4-B4B3-9E0513AE84C3}">
    <text xml:space="preserve">Costau metrider/bws, trên a thacsi, neu danwydd a pharcio os ydych yn defnyddio car yn y brifysgol
</text>
  </threadedComment>
  <threadedComment ref="A22" dT="2024-09-19T09:52:41.35" personId="{702B0FD4-C247-4773-8E16-B5691FBBE505}" id="{FD8FDA6E-C1E3-4052-A568-4E87024A1533}">
    <text xml:space="preserve">Unrhyw gostau iechyd a nwyddau ymolchi hanfodol e.e. presgripsiynau, lensys cyffwrdd, cynhyrchion mislif ac ati.
</text>
  </threadedComment>
  <threadedComment ref="A23" dT="2024-09-19T09:52:27.24" personId="{702B0FD4-C247-4773-8E16-B5691FBBE505}" id="{E19217E0-9ACE-4917-B889-D6891103FBBD}">
    <text xml:space="preserve">Peidiwch ag ychwanegu ffioedd at eich cynlluniwr cyllideb oni bai eich bod yn talu ffioedd yn uniongyrchol i'r brifysgol eich hun.
</text>
  </threadedComment>
  <threadedComment ref="A24" dT="2024-09-19T09:51:54.06" personId="{702B0FD4-C247-4773-8E16-B5691FBBE505}" id="{A9266F9A-8D3C-47EA-8F82-59EBB072D778}">
    <text xml:space="preserve">Ad-daliad misol ar gyfartaledd tuag at fenthyciad, cerdyn credyd neu Brynu Nawr Talu Pryniant(au) diweddarach
</text>
  </threadedComment>
  <threadedComment ref="A25" dT="2024-09-19T09:51:35.47" personId="{702B0FD4-C247-4773-8E16-B5691FBBE505}" id="{A04C495D-15B8-4E69-826D-25AF6304A6FC}">
    <text xml:space="preserve">Cynhwyswch swm y contract misol
</text>
  </threadedComment>
  <threadedComment ref="A26" dT="2024-09-19T09:50:02.76" personId="{702B0FD4-C247-4773-8E16-B5691FBBE505}" id="{94BC0022-875F-4C72-9C3F-3A257A169E39}">
    <text xml:space="preserve">Costau misol cyfartalog MOT, gwasanaethu, treth, maes parcio a thanwydd ynghyd ag unrhyw ad-daliadau benthyciad (heb eu cynnwys uchod)
</text>
  </threadedComment>
  <threadedComment ref="A27" dT="2024-09-19T09:49:32.40" personId="{702B0FD4-C247-4773-8E16-B5691FBBE505}" id="{4086C29E-30BB-45F6-9EA1-1D18BC92FEA9}">
    <text xml:space="preserve">Ar gyfer myfyrwyr â phlant dibynnol yn unig - gadewch yn wag os nad yw hyn yn berthnasol i chi
</text>
  </threadedComment>
  <threadedComment ref="A28" dT="2024-09-19T09:49:18.58" personId="{702B0FD4-C247-4773-8E16-B5691FBBE505}" id="{BEDF5F61-6404-4721-A7F4-1739B38B0D7F}">
    <text xml:space="preserve">Cynhwyswch gost fisol gyfartalog unrhyw lyfrau, argraffu a deunyddiau
</text>
  </threadedComment>
  <threadedComment ref="A29" dT="2024-09-19T09:49:03.01" personId="{702B0FD4-C247-4773-8E16-B5691FBBE505}" id="{7DFEBC87-6B1F-4B95-BB4C-F7CC7314E2CD}">
    <text xml:space="preserve">Ychwanegwch werth misol unrhyw gostau hanfodol ychwanegol nad ydynt wedi'u rhestru uchod. Gellir cynnwys costau nad ydynt yn hanfodol yn yr adran isod.
</text>
  </threadedComment>
  <threadedComment ref="A35" dT="2024-09-19T09:48:15.23" personId="{702B0FD4-C247-4773-8E16-B5691FBBE505}" id="{315C05EC-47F5-4D0A-847D-10E9534BF267}">
    <text xml:space="preserve">Cynhwyswch gost diodydd, tocynnau cyngerdd, mynediad clwb ac ati.
</text>
  </threadedComment>
  <threadedComment ref="A36" dT="2024-09-19T09:48:01.62" personId="{702B0FD4-C247-4773-8E16-B5691FBBE505}" id="{D57B12A1-F8B4-4EC1-94FE-8943D1CB9CC5}">
    <text xml:space="preserve">Costau misol yr holl danysgrifiadau teledu a ffrydio
</text>
  </threadedComment>
  <threadedComment ref="A37" dT="2024-09-19T09:47:43.64" personId="{702B0FD4-C247-4773-8E16-B5691FBBE505}" id="{C5DA6D10-851E-4F54-8739-D3A2C25C2E2F}">
    <text xml:space="preserve">Cynhwyswch unrhyw danysgrifiadau campfa taledig neu gostau disgwyliedig os oes gennych fargen talu wrth fynd.
</text>
  </threadedComment>
  <threadedComment ref="A38" dT="2024-09-19T09:47:29.67" personId="{702B0FD4-C247-4773-8E16-B5691FBBE505}" id="{0730B61C-3DDC-40C6-9214-E6790CFA7CC1}">
    <text xml:space="preserve">Cynhwyswch unrhyw deithiau neu wyliau a gynlluniwyd, gan gynnwys teithio/hedfan, llety ac arian gwario.
</text>
  </threadedComment>
  <threadedComment ref="A39" dT="2024-09-19T09:47:14.23" personId="{702B0FD4-C247-4773-8E16-B5691FBBE505}" id="{35408FE9-90DE-4478-8F46-E7BC8DE222E2}">
    <text xml:space="preserve">Cynhwyswch gyfraniadau i elusennau a/neu aelodau o’r teulu ac ati.
</text>
  </threadedComment>
  <threadedComment ref="A40" dT="2024-09-19T09:47:00.53" personId="{702B0FD4-C247-4773-8E16-B5691FBBE505}" id="{98D64C9C-C944-49A0-940B-80DAC87A4EA9}">
    <text xml:space="preserve">Ychwanegwch unrhyw gostau hyblyg ychwanegol e.e. hobïau, tanysgrifiadau, clybiau/cymdeithasau ac ati.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1BD6-82F2-4872-96DC-76307127BD43}">
  <dimension ref="A1:Q60"/>
  <sheetViews>
    <sheetView topLeftCell="A30" workbookViewId="0">
      <selection activeCell="A38" sqref="A38"/>
    </sheetView>
  </sheetViews>
  <sheetFormatPr defaultRowHeight="16" x14ac:dyDescent="0.4"/>
  <cols>
    <col min="1" max="1" width="42.81640625" style="3" customWidth="1"/>
    <col min="2" max="2" width="10.1796875" style="3" customWidth="1"/>
    <col min="3" max="3" width="9.54296875" style="3" customWidth="1"/>
    <col min="4" max="4" width="0" style="3" hidden="1" customWidth="1"/>
    <col min="5" max="5" width="8.7265625" style="3" hidden="1" customWidth="1"/>
    <col min="6" max="6" width="10.453125" style="3" customWidth="1"/>
  </cols>
  <sheetData>
    <row r="1" spans="1:15" ht="20" x14ac:dyDescent="0.4">
      <c r="A1" s="98" t="s">
        <v>0</v>
      </c>
      <c r="B1" s="98"/>
      <c r="C1" s="98"/>
      <c r="D1" s="98"/>
      <c r="E1" s="1"/>
    </row>
    <row r="2" spans="1:15" x14ac:dyDescent="0.4">
      <c r="A2" s="4"/>
      <c r="B2" s="4"/>
      <c r="C2" s="4"/>
      <c r="D2" s="4"/>
      <c r="E2" s="1"/>
    </row>
    <row r="3" spans="1:15" ht="15.5" x14ac:dyDescent="0.35">
      <c r="A3" s="5" t="s">
        <v>1</v>
      </c>
      <c r="B3" s="6"/>
      <c r="C3" s="6"/>
      <c r="D3" s="6"/>
      <c r="E3" s="5"/>
      <c r="F3" s="7"/>
      <c r="G3" s="2"/>
      <c r="H3" s="2"/>
      <c r="I3" s="2"/>
      <c r="J3" s="2"/>
      <c r="K3" s="2"/>
      <c r="L3" s="2"/>
      <c r="M3" s="2"/>
      <c r="N3" s="2"/>
      <c r="O3" s="2"/>
    </row>
    <row r="4" spans="1:15" ht="15.5" x14ac:dyDescent="0.35">
      <c r="A4" s="8" t="s">
        <v>2</v>
      </c>
      <c r="B4" s="6"/>
      <c r="C4" s="6"/>
      <c r="D4" s="6"/>
      <c r="E4" s="5"/>
      <c r="F4" s="7"/>
      <c r="G4" s="2"/>
      <c r="H4" s="2"/>
      <c r="I4" s="2"/>
      <c r="J4" s="2"/>
      <c r="K4" s="2"/>
      <c r="L4" s="2"/>
      <c r="M4" s="2"/>
      <c r="N4" s="2"/>
      <c r="O4" s="2"/>
    </row>
    <row r="5" spans="1:15" ht="15.5" x14ac:dyDescent="0.35">
      <c r="A5" s="8" t="s">
        <v>3</v>
      </c>
      <c r="B5" s="6"/>
      <c r="C5" s="6"/>
      <c r="D5" s="6"/>
      <c r="E5" s="5"/>
      <c r="F5" s="7"/>
      <c r="G5" s="2"/>
      <c r="H5" s="2"/>
      <c r="I5" s="2"/>
      <c r="J5" s="2"/>
      <c r="K5" s="2"/>
      <c r="L5" s="2"/>
      <c r="M5" s="2"/>
      <c r="N5" s="2"/>
      <c r="O5" s="2"/>
    </row>
    <row r="6" spans="1:15" s="3" customFormat="1" x14ac:dyDescent="0.4">
      <c r="A6" s="3" t="s">
        <v>4</v>
      </c>
    </row>
    <row r="8" spans="1:15" ht="16.5" thickBot="1" x14ac:dyDescent="0.45">
      <c r="A8" s="9" t="s">
        <v>5</v>
      </c>
      <c r="B8" s="10" t="s">
        <v>6</v>
      </c>
      <c r="C8" s="10" t="s">
        <v>7</v>
      </c>
      <c r="D8" s="11" t="s">
        <v>8</v>
      </c>
    </row>
    <row r="9" spans="1:15" x14ac:dyDescent="0.4">
      <c r="A9" s="12" t="s">
        <v>9</v>
      </c>
      <c r="B9" s="13"/>
      <c r="C9" s="14">
        <f>SUM(B9*3)</f>
        <v>0</v>
      </c>
      <c r="D9" s="15">
        <f>SUM(B9*12)</f>
        <v>0</v>
      </c>
    </row>
    <row r="10" spans="1:15" x14ac:dyDescent="0.4">
      <c r="A10" s="16" t="s">
        <v>10</v>
      </c>
      <c r="B10" s="17"/>
      <c r="C10" s="14">
        <f>SUM(B10*3)</f>
        <v>0</v>
      </c>
      <c r="D10" s="15">
        <f>SUM(B10*12)</f>
        <v>0</v>
      </c>
    </row>
    <row r="11" spans="1:15" x14ac:dyDescent="0.4">
      <c r="A11" s="16" t="s">
        <v>11</v>
      </c>
      <c r="B11" s="17"/>
      <c r="C11" s="14">
        <f>SUM(B11*3)</f>
        <v>0</v>
      </c>
      <c r="D11" s="15">
        <f>SUM(B11*12)</f>
        <v>0</v>
      </c>
    </row>
    <row r="12" spans="1:15" x14ac:dyDescent="0.4">
      <c r="A12" s="16" t="s">
        <v>12</v>
      </c>
      <c r="B12" s="17"/>
      <c r="C12" s="14">
        <f>SUM(B12*3)</f>
        <v>0</v>
      </c>
      <c r="D12" s="15">
        <f>SUM(B12*12)</f>
        <v>0</v>
      </c>
    </row>
    <row r="13" spans="1:15" x14ac:dyDescent="0.4">
      <c r="A13" s="16" t="s">
        <v>13</v>
      </c>
      <c r="B13" s="17"/>
      <c r="C13" s="14">
        <f>SUM(B13*3)</f>
        <v>0</v>
      </c>
      <c r="D13" s="15">
        <f>SUM(B13*12)</f>
        <v>0</v>
      </c>
    </row>
    <row r="14" spans="1:15" x14ac:dyDescent="0.4">
      <c r="A14" s="18" t="s">
        <v>14</v>
      </c>
      <c r="B14" s="19">
        <f>SUM(B9:B13)</f>
        <v>0</v>
      </c>
      <c r="C14" s="19">
        <f>SUM(C9:C13)</f>
        <v>0</v>
      </c>
      <c r="D14" s="20">
        <f>SUM(D9:D13)</f>
        <v>0</v>
      </c>
    </row>
    <row r="15" spans="1:15" x14ac:dyDescent="0.4">
      <c r="A15" s="21"/>
      <c r="B15" s="22"/>
      <c r="C15" s="22"/>
      <c r="D15" s="22"/>
    </row>
    <row r="16" spans="1:15" ht="14.15" customHeight="1" thickBot="1" x14ac:dyDescent="0.45">
      <c r="A16" s="23" t="s">
        <v>15</v>
      </c>
      <c r="B16" s="24" t="s">
        <v>6</v>
      </c>
      <c r="C16" s="24" t="s">
        <v>7</v>
      </c>
      <c r="D16" s="25" t="s">
        <v>8</v>
      </c>
    </row>
    <row r="17" spans="1:4" x14ac:dyDescent="0.4">
      <c r="A17" s="26" t="s">
        <v>16</v>
      </c>
      <c r="B17" s="13"/>
      <c r="C17" s="27">
        <f t="shared" ref="C17:D22" si="0">SUM(B17*3)</f>
        <v>0</v>
      </c>
      <c r="D17" s="28">
        <f t="shared" si="0"/>
        <v>0</v>
      </c>
    </row>
    <row r="18" spans="1:4" ht="16" customHeight="1" x14ac:dyDescent="0.4">
      <c r="A18" s="29" t="s">
        <v>17</v>
      </c>
      <c r="B18" s="17"/>
      <c r="C18" s="27">
        <f t="shared" si="0"/>
        <v>0</v>
      </c>
      <c r="D18" s="28">
        <f t="shared" si="0"/>
        <v>0</v>
      </c>
    </row>
    <row r="19" spans="1:4" x14ac:dyDescent="0.4">
      <c r="A19" s="29" t="s">
        <v>18</v>
      </c>
      <c r="B19" s="17"/>
      <c r="C19" s="27">
        <f t="shared" si="0"/>
        <v>0</v>
      </c>
      <c r="D19" s="28">
        <f t="shared" si="0"/>
        <v>0</v>
      </c>
    </row>
    <row r="20" spans="1:4" x14ac:dyDescent="0.4">
      <c r="A20" s="29" t="s">
        <v>19</v>
      </c>
      <c r="B20" s="17"/>
      <c r="C20" s="27">
        <f t="shared" si="0"/>
        <v>0</v>
      </c>
      <c r="D20" s="28">
        <f t="shared" si="0"/>
        <v>0</v>
      </c>
    </row>
    <row r="21" spans="1:4" x14ac:dyDescent="0.4">
      <c r="A21" s="29" t="s">
        <v>20</v>
      </c>
      <c r="B21" s="17"/>
      <c r="C21" s="27">
        <f t="shared" si="0"/>
        <v>0</v>
      </c>
      <c r="D21" s="28">
        <f t="shared" si="0"/>
        <v>0</v>
      </c>
    </row>
    <row r="22" spans="1:4" x14ac:dyDescent="0.4">
      <c r="A22" s="30" t="s">
        <v>21</v>
      </c>
      <c r="B22" s="17"/>
      <c r="C22" s="27">
        <f t="shared" si="0"/>
        <v>0</v>
      </c>
      <c r="D22" s="28">
        <f t="shared" si="0"/>
        <v>0</v>
      </c>
    </row>
    <row r="23" spans="1:4" x14ac:dyDescent="0.4">
      <c r="A23" s="29" t="s">
        <v>22</v>
      </c>
      <c r="B23" s="17"/>
      <c r="C23" s="27">
        <f t="shared" ref="C23:C29" si="1">SUM(B23*3)</f>
        <v>0</v>
      </c>
      <c r="D23" s="28">
        <f>SUM(B23*12)</f>
        <v>0</v>
      </c>
    </row>
    <row r="24" spans="1:4" x14ac:dyDescent="0.4">
      <c r="A24" s="30" t="s">
        <v>23</v>
      </c>
      <c r="B24" s="17"/>
      <c r="C24" s="27">
        <f t="shared" si="1"/>
        <v>0</v>
      </c>
      <c r="D24" s="28">
        <f>SUM(B24*12)</f>
        <v>0</v>
      </c>
    </row>
    <row r="25" spans="1:4" x14ac:dyDescent="0.4">
      <c r="A25" s="29" t="s">
        <v>24</v>
      </c>
      <c r="B25" s="17"/>
      <c r="C25" s="27">
        <f t="shared" si="1"/>
        <v>0</v>
      </c>
      <c r="D25" s="28">
        <f>SUM(B25*12)</f>
        <v>0</v>
      </c>
    </row>
    <row r="26" spans="1:4" x14ac:dyDescent="0.4">
      <c r="A26" s="29" t="s">
        <v>25</v>
      </c>
      <c r="B26" s="17"/>
      <c r="C26" s="27">
        <f t="shared" si="1"/>
        <v>0</v>
      </c>
      <c r="D26" s="28">
        <f>SUM(B26*12)</f>
        <v>0</v>
      </c>
    </row>
    <row r="27" spans="1:4" x14ac:dyDescent="0.4">
      <c r="A27" s="29" t="s">
        <v>26</v>
      </c>
      <c r="B27" s="17"/>
      <c r="C27" s="27">
        <f t="shared" si="1"/>
        <v>0</v>
      </c>
      <c r="D27" s="28">
        <f>SUM(B27*12)</f>
        <v>0</v>
      </c>
    </row>
    <row r="28" spans="1:4" x14ac:dyDescent="0.4">
      <c r="A28" s="29" t="s">
        <v>27</v>
      </c>
      <c r="B28" s="17"/>
      <c r="C28" s="27">
        <f t="shared" si="1"/>
        <v>0</v>
      </c>
      <c r="D28" s="28">
        <f>SUM(C28*3)</f>
        <v>0</v>
      </c>
    </row>
    <row r="29" spans="1:4" x14ac:dyDescent="0.4">
      <c r="A29" s="29" t="s">
        <v>13</v>
      </c>
      <c r="B29" s="17"/>
      <c r="C29" s="27">
        <f t="shared" si="1"/>
        <v>0</v>
      </c>
      <c r="D29" s="28">
        <f>SUM(C29*3)</f>
        <v>0</v>
      </c>
    </row>
    <row r="30" spans="1:4" x14ac:dyDescent="0.4">
      <c r="A30" s="31" t="s">
        <v>28</v>
      </c>
      <c r="B30" s="32">
        <f>SUM(B17:B29)</f>
        <v>0</v>
      </c>
      <c r="C30" s="32">
        <f>SUM(C17:C29)</f>
        <v>0</v>
      </c>
      <c r="D30" s="32">
        <f>SUM(D17:D29)</f>
        <v>0</v>
      </c>
    </row>
    <row r="31" spans="1:4" x14ac:dyDescent="0.4">
      <c r="A31" s="21"/>
      <c r="B31" s="22"/>
      <c r="C31" s="22"/>
      <c r="D31" s="22"/>
    </row>
    <row r="32" spans="1:4" ht="16.5" thickBot="1" x14ac:dyDescent="0.45">
      <c r="A32" s="33" t="s">
        <v>29</v>
      </c>
      <c r="B32" s="34" t="s">
        <v>6</v>
      </c>
      <c r="C32" s="34" t="s">
        <v>7</v>
      </c>
      <c r="D32" s="35" t="s">
        <v>8</v>
      </c>
    </row>
    <row r="33" spans="1:6" x14ac:dyDescent="0.4">
      <c r="A33" s="26" t="s">
        <v>30</v>
      </c>
      <c r="B33" s="13"/>
      <c r="C33" s="27">
        <f t="shared" ref="C33:C40" si="2">SUM(B33*3)</f>
        <v>0</v>
      </c>
      <c r="D33" s="28">
        <f t="shared" ref="D33:D40" si="3">SUM(B33*12)</f>
        <v>0</v>
      </c>
    </row>
    <row r="34" spans="1:6" x14ac:dyDescent="0.4">
      <c r="A34" s="29" t="s">
        <v>31</v>
      </c>
      <c r="B34" s="17"/>
      <c r="C34" s="27">
        <f t="shared" si="2"/>
        <v>0</v>
      </c>
      <c r="D34" s="28">
        <f t="shared" si="3"/>
        <v>0</v>
      </c>
    </row>
    <row r="35" spans="1:6" x14ac:dyDescent="0.4">
      <c r="A35" s="29" t="s">
        <v>32</v>
      </c>
      <c r="B35" s="17"/>
      <c r="C35" s="27">
        <f t="shared" si="2"/>
        <v>0</v>
      </c>
      <c r="D35" s="28">
        <f t="shared" si="3"/>
        <v>0</v>
      </c>
    </row>
    <row r="36" spans="1:6" x14ac:dyDescent="0.4">
      <c r="A36" s="29" t="s">
        <v>33</v>
      </c>
      <c r="B36" s="17"/>
      <c r="C36" s="27">
        <f t="shared" si="2"/>
        <v>0</v>
      </c>
      <c r="D36" s="28">
        <f t="shared" si="3"/>
        <v>0</v>
      </c>
    </row>
    <row r="37" spans="1:6" x14ac:dyDescent="0.4">
      <c r="A37" s="29" t="s">
        <v>34</v>
      </c>
      <c r="B37" s="17"/>
      <c r="C37" s="27">
        <f t="shared" si="2"/>
        <v>0</v>
      </c>
      <c r="D37" s="28">
        <f t="shared" si="3"/>
        <v>0</v>
      </c>
    </row>
    <row r="38" spans="1:6" x14ac:dyDescent="0.4">
      <c r="A38" s="29" t="s">
        <v>35</v>
      </c>
      <c r="B38" s="17"/>
      <c r="C38" s="27">
        <f t="shared" si="2"/>
        <v>0</v>
      </c>
      <c r="D38" s="28">
        <f t="shared" si="3"/>
        <v>0</v>
      </c>
    </row>
    <row r="39" spans="1:6" x14ac:dyDescent="0.4">
      <c r="A39" s="29" t="s">
        <v>36</v>
      </c>
      <c r="B39" s="17"/>
      <c r="C39" s="27">
        <f t="shared" si="2"/>
        <v>0</v>
      </c>
      <c r="D39" s="28">
        <f t="shared" si="3"/>
        <v>0</v>
      </c>
    </row>
    <row r="40" spans="1:6" x14ac:dyDescent="0.4">
      <c r="A40" s="29" t="s">
        <v>13</v>
      </c>
      <c r="B40" s="17"/>
      <c r="C40" s="27">
        <f t="shared" si="2"/>
        <v>0</v>
      </c>
      <c r="D40" s="28">
        <f t="shared" si="3"/>
        <v>0</v>
      </c>
    </row>
    <row r="41" spans="1:6" x14ac:dyDescent="0.4">
      <c r="A41" s="31" t="s">
        <v>37</v>
      </c>
      <c r="B41" s="32">
        <f>SUM(B33:B40)</f>
        <v>0</v>
      </c>
      <c r="C41" s="32">
        <f>SUM(C33:C40)</f>
        <v>0</v>
      </c>
      <c r="D41" s="36">
        <f>SUM(D33:D40)</f>
        <v>0</v>
      </c>
    </row>
    <row r="42" spans="1:6" x14ac:dyDescent="0.4">
      <c r="A42" s="21"/>
      <c r="B42" s="22"/>
      <c r="C42" s="22"/>
      <c r="D42" s="22"/>
    </row>
    <row r="43" spans="1:6" x14ac:dyDescent="0.4">
      <c r="A43" s="118"/>
      <c r="B43" s="119"/>
      <c r="C43" s="119"/>
      <c r="D43" s="50"/>
      <c r="E43" s="51"/>
      <c r="F43" s="52" t="s">
        <v>38</v>
      </c>
    </row>
    <row r="44" spans="1:6" ht="32.5" customHeight="1" x14ac:dyDescent="0.4">
      <c r="A44" s="108" t="s">
        <v>39</v>
      </c>
      <c r="B44" s="109"/>
      <c r="C44" s="110"/>
      <c r="D44" s="22"/>
      <c r="F44" s="114">
        <v>1</v>
      </c>
    </row>
    <row r="45" spans="1:6" ht="28.5" customHeight="1" x14ac:dyDescent="0.4">
      <c r="A45" s="111"/>
      <c r="B45" s="112"/>
      <c r="C45" s="113"/>
      <c r="F45" s="115"/>
    </row>
    <row r="46" spans="1:6" x14ac:dyDescent="0.4">
      <c r="A46" s="21"/>
      <c r="B46" s="22"/>
      <c r="C46" s="22"/>
      <c r="D46" s="22"/>
    </row>
    <row r="47" spans="1:6" thickBot="1" x14ac:dyDescent="0.4">
      <c r="A47" s="44" t="s">
        <v>40</v>
      </c>
      <c r="B47" s="45" t="s">
        <v>6</v>
      </c>
      <c r="C47" s="45" t="s">
        <v>7</v>
      </c>
      <c r="D47" s="46" t="s">
        <v>8</v>
      </c>
      <c r="E47" s="45" t="s">
        <v>8</v>
      </c>
      <c r="F47" s="45" t="s">
        <v>8</v>
      </c>
    </row>
    <row r="48" spans="1:6" ht="15.5" x14ac:dyDescent="0.35">
      <c r="A48" s="38" t="s">
        <v>14</v>
      </c>
      <c r="B48" s="39">
        <f>(B14)</f>
        <v>0</v>
      </c>
      <c r="C48" s="39">
        <f>(C14)</f>
        <v>0</v>
      </c>
      <c r="D48" s="40">
        <f>(D14)</f>
        <v>0</v>
      </c>
      <c r="E48" s="39">
        <f>(E14)</f>
        <v>0</v>
      </c>
      <c r="F48" s="39">
        <f>SUM(C48*3)</f>
        <v>0</v>
      </c>
    </row>
    <row r="49" spans="1:17" ht="15.5" x14ac:dyDescent="0.35">
      <c r="A49" s="41" t="s">
        <v>28</v>
      </c>
      <c r="B49" s="42">
        <f>(B30)</f>
        <v>0</v>
      </c>
      <c r="C49" s="42">
        <f>(C30)</f>
        <v>0</v>
      </c>
      <c r="D49" s="43">
        <f>(D30)</f>
        <v>0</v>
      </c>
      <c r="E49" s="42">
        <f>(E30)</f>
        <v>0</v>
      </c>
      <c r="F49" s="39">
        <f t="shared" ref="F49:F50" si="4">SUM(C49*3)</f>
        <v>0</v>
      </c>
    </row>
    <row r="50" spans="1:17" ht="15.5" x14ac:dyDescent="0.35">
      <c r="A50" s="41" t="s">
        <v>37</v>
      </c>
      <c r="B50" s="42">
        <f>(B41)</f>
        <v>0</v>
      </c>
      <c r="C50" s="42">
        <f>(C41)</f>
        <v>0</v>
      </c>
      <c r="D50" s="43">
        <f>(D41)</f>
        <v>0</v>
      </c>
      <c r="E50" s="42">
        <f>(E41)</f>
        <v>0</v>
      </c>
      <c r="F50" s="39">
        <f t="shared" si="4"/>
        <v>0</v>
      </c>
    </row>
    <row r="51" spans="1:17" ht="18.649999999999999" customHeight="1" x14ac:dyDescent="0.35">
      <c r="A51" s="47" t="s">
        <v>41</v>
      </c>
      <c r="B51" s="48">
        <f>(B48-B49-B50)</f>
        <v>0</v>
      </c>
      <c r="C51" s="48">
        <f>(C48-C49-C50)</f>
        <v>0</v>
      </c>
      <c r="D51" s="48">
        <f>(D48-D49-D50)</f>
        <v>0</v>
      </c>
      <c r="E51" s="48">
        <f>(E48-E49-E50)</f>
        <v>0</v>
      </c>
      <c r="F51" s="48">
        <f>(F48-F49-F50)</f>
        <v>0</v>
      </c>
      <c r="G51" s="116"/>
      <c r="H51" s="117"/>
      <c r="I51" s="117"/>
      <c r="J51" s="117"/>
      <c r="K51" s="117"/>
      <c r="L51" s="117"/>
      <c r="M51" s="117"/>
      <c r="N51" s="117"/>
      <c r="O51" s="117"/>
      <c r="P51" s="117"/>
      <c r="Q51" s="117"/>
    </row>
    <row r="52" spans="1:17" s="37" customFormat="1" x14ac:dyDescent="0.4">
      <c r="A52" s="103" t="s">
        <v>42</v>
      </c>
      <c r="B52" s="105">
        <f>SUM(C44/12)+B51</f>
        <v>0</v>
      </c>
      <c r="C52" s="105">
        <f>SUM(F44+C51)</f>
        <v>1</v>
      </c>
      <c r="D52" s="47"/>
      <c r="E52" s="49"/>
      <c r="F52" s="107">
        <f>SUM(F44+F51)</f>
        <v>1</v>
      </c>
    </row>
    <row r="53" spans="1:17" s="37" customFormat="1" x14ac:dyDescent="0.4">
      <c r="A53" s="104"/>
      <c r="B53" s="106"/>
      <c r="C53" s="107"/>
      <c r="D53" s="47"/>
      <c r="E53" s="49"/>
      <c r="F53" s="106"/>
    </row>
    <row r="54" spans="1:17" x14ac:dyDescent="0.4">
      <c r="A54" s="1"/>
      <c r="B54" s="1"/>
      <c r="C54" s="1"/>
      <c r="D54" s="1"/>
    </row>
    <row r="55" spans="1:17" ht="14.5" x14ac:dyDescent="0.35">
      <c r="A55" s="99" t="s">
        <v>43</v>
      </c>
      <c r="B55" s="99"/>
      <c r="C55" s="99"/>
      <c r="D55" s="99"/>
      <c r="E55" s="100"/>
      <c r="F55" s="100"/>
      <c r="G55" s="100"/>
      <c r="H55" s="100"/>
      <c r="I55" s="100"/>
      <c r="J55" s="100"/>
      <c r="K55" s="100"/>
      <c r="L55" s="100"/>
      <c r="M55" s="100"/>
    </row>
    <row r="56" spans="1:17" ht="14.5" x14ac:dyDescent="0.35">
      <c r="A56" s="100"/>
      <c r="B56" s="100"/>
      <c r="C56" s="100"/>
      <c r="D56" s="100"/>
      <c r="E56" s="100"/>
      <c r="F56" s="100"/>
      <c r="G56" s="100"/>
      <c r="H56" s="100"/>
      <c r="I56" s="100"/>
      <c r="J56" s="100"/>
      <c r="K56" s="100"/>
      <c r="L56" s="100"/>
      <c r="M56" s="100"/>
    </row>
    <row r="57" spans="1:17" ht="14.5" x14ac:dyDescent="0.35">
      <c r="A57" s="101" t="s">
        <v>44</v>
      </c>
      <c r="B57" s="101"/>
      <c r="C57" s="101"/>
      <c r="D57" s="101"/>
      <c r="E57" s="102"/>
      <c r="F57" s="102"/>
      <c r="G57" s="102"/>
      <c r="H57" s="102"/>
      <c r="I57" s="102"/>
      <c r="J57" s="102"/>
      <c r="K57" s="102"/>
      <c r="L57" s="102"/>
      <c r="M57" s="102"/>
    </row>
    <row r="58" spans="1:17" ht="14.5" x14ac:dyDescent="0.35">
      <c r="A58" s="102"/>
      <c r="B58" s="102"/>
      <c r="C58" s="102"/>
      <c r="D58" s="102"/>
      <c r="E58" s="102"/>
      <c r="F58" s="102"/>
      <c r="G58" s="102"/>
      <c r="H58" s="102"/>
      <c r="I58" s="102"/>
      <c r="J58" s="102"/>
      <c r="K58" s="102"/>
      <c r="L58" s="102"/>
      <c r="M58" s="102"/>
    </row>
    <row r="60" spans="1:17" x14ac:dyDescent="0.4">
      <c r="A60" s="3" t="s">
        <v>45</v>
      </c>
    </row>
  </sheetData>
  <mergeCells count="11">
    <mergeCell ref="A1:D1"/>
    <mergeCell ref="A55:M56"/>
    <mergeCell ref="A57:M58"/>
    <mergeCell ref="A52:A53"/>
    <mergeCell ref="B52:B53"/>
    <mergeCell ref="C52:C53"/>
    <mergeCell ref="F52:F53"/>
    <mergeCell ref="A44:C45"/>
    <mergeCell ref="F44:F45"/>
    <mergeCell ref="G51:Q51"/>
    <mergeCell ref="A43:C4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9F14-14F0-4B64-B3CF-D9C5767B1076}">
  <dimension ref="A1:O62"/>
  <sheetViews>
    <sheetView tabSelected="1" workbookViewId="0">
      <selection activeCell="A5" sqref="A5"/>
    </sheetView>
  </sheetViews>
  <sheetFormatPr defaultRowHeight="16" x14ac:dyDescent="0.4"/>
  <cols>
    <col min="1" max="1" width="44.453125" style="81" customWidth="1"/>
    <col min="2" max="2" width="13.7265625" style="81" customWidth="1"/>
    <col min="3" max="3" width="12.1796875" style="81" customWidth="1"/>
    <col min="4" max="4" width="0" style="81" hidden="1" customWidth="1"/>
    <col min="5" max="5" width="8.7265625" style="81" hidden="1" customWidth="1"/>
    <col min="6" max="6" width="14.26953125" style="81" customWidth="1"/>
    <col min="7" max="7" width="94.1796875" style="82" customWidth="1"/>
    <col min="8" max="16384" width="8.7265625" style="82"/>
  </cols>
  <sheetData>
    <row r="1" spans="1:15" customFormat="1" ht="20" x14ac:dyDescent="0.4">
      <c r="A1" s="98" t="s">
        <v>0</v>
      </c>
      <c r="B1" s="98"/>
      <c r="C1" s="98"/>
      <c r="D1" s="98"/>
      <c r="E1" s="1"/>
      <c r="F1" s="3"/>
    </row>
    <row r="2" spans="1:15" customFormat="1" x14ac:dyDescent="0.4">
      <c r="A2" s="4"/>
      <c r="B2" s="4"/>
      <c r="C2" s="4"/>
      <c r="D2" s="4"/>
      <c r="E2" s="1"/>
      <c r="F2" s="3"/>
    </row>
    <row r="3" spans="1:15" customFormat="1" ht="15.5" x14ac:dyDescent="0.35">
      <c r="A3" s="5" t="s">
        <v>1</v>
      </c>
      <c r="B3" s="6"/>
      <c r="C3" s="6"/>
      <c r="D3" s="6"/>
      <c r="E3" s="5"/>
      <c r="F3" s="7"/>
      <c r="G3" s="2"/>
      <c r="H3" s="2"/>
      <c r="I3" s="2"/>
      <c r="J3" s="2"/>
      <c r="K3" s="2"/>
      <c r="L3" s="2"/>
      <c r="M3" s="2"/>
      <c r="N3" s="2"/>
      <c r="O3" s="2"/>
    </row>
    <row r="4" spans="1:15" customFormat="1" ht="15.5" x14ac:dyDescent="0.35">
      <c r="A4" s="8" t="s">
        <v>2</v>
      </c>
      <c r="B4" s="6"/>
      <c r="C4" s="6"/>
      <c r="D4" s="6"/>
      <c r="E4" s="5"/>
      <c r="F4" s="7"/>
      <c r="G4" s="2"/>
      <c r="H4" s="2"/>
      <c r="I4" s="2"/>
      <c r="J4" s="2"/>
      <c r="K4" s="2"/>
      <c r="L4" s="2"/>
      <c r="M4" s="2"/>
      <c r="N4" s="2"/>
      <c r="O4" s="2"/>
    </row>
    <row r="5" spans="1:15" customFormat="1" ht="15.5" x14ac:dyDescent="0.35">
      <c r="A5" s="8" t="s">
        <v>3</v>
      </c>
      <c r="B5" s="6"/>
      <c r="C5" s="6"/>
      <c r="D5" s="6"/>
      <c r="E5" s="5"/>
      <c r="F5" s="7"/>
      <c r="G5" s="2"/>
      <c r="H5" s="2"/>
      <c r="I5" s="2"/>
      <c r="J5" s="2"/>
      <c r="K5" s="2"/>
      <c r="L5" s="2"/>
      <c r="M5" s="2"/>
      <c r="N5" s="2"/>
      <c r="O5" s="2"/>
    </row>
    <row r="6" spans="1:15" s="3" customFormat="1" x14ac:dyDescent="0.4">
      <c r="A6" s="1" t="s">
        <v>46</v>
      </c>
    </row>
    <row r="8" spans="1:15" ht="16.5" thickBot="1" x14ac:dyDescent="0.45">
      <c r="A8" s="9" t="s">
        <v>5</v>
      </c>
      <c r="B8" s="83" t="s">
        <v>6</v>
      </c>
      <c r="C8" s="10" t="s">
        <v>7</v>
      </c>
      <c r="D8" s="84" t="s">
        <v>8</v>
      </c>
    </row>
    <row r="9" spans="1:15" x14ac:dyDescent="0.4">
      <c r="A9" s="12" t="s">
        <v>9</v>
      </c>
      <c r="B9" s="13"/>
      <c r="C9" s="14">
        <f>SUM(B9*3)</f>
        <v>0</v>
      </c>
      <c r="D9" s="85">
        <f>SUM(B9*12)</f>
        <v>0</v>
      </c>
    </row>
    <row r="10" spans="1:15" x14ac:dyDescent="0.4">
      <c r="A10" s="16" t="s">
        <v>10</v>
      </c>
      <c r="B10" s="17"/>
      <c r="C10" s="14">
        <v>0</v>
      </c>
      <c r="D10" s="85">
        <f>SUM(B10*12)</f>
        <v>0</v>
      </c>
    </row>
    <row r="11" spans="1:15" x14ac:dyDescent="0.4">
      <c r="A11" s="16" t="s">
        <v>11</v>
      </c>
      <c r="B11" s="17"/>
      <c r="C11" s="14">
        <f>SUM(B11*3)</f>
        <v>0</v>
      </c>
      <c r="D11" s="85">
        <f>SUM(B11*12)</f>
        <v>0</v>
      </c>
    </row>
    <row r="12" spans="1:15" x14ac:dyDescent="0.4">
      <c r="A12" s="16" t="s">
        <v>12</v>
      </c>
      <c r="B12" s="17"/>
      <c r="C12" s="14">
        <f>SUM(B12*3)</f>
        <v>0</v>
      </c>
      <c r="D12" s="85">
        <f>SUM(B12*12)</f>
        <v>0</v>
      </c>
    </row>
    <row r="13" spans="1:15" x14ac:dyDescent="0.4">
      <c r="A13" s="16" t="s">
        <v>13</v>
      </c>
      <c r="B13" s="17"/>
      <c r="C13" s="14">
        <f>SUM(B13*3)</f>
        <v>0</v>
      </c>
      <c r="D13" s="85">
        <f>SUM(B13*12)</f>
        <v>0</v>
      </c>
    </row>
    <row r="14" spans="1:15" x14ac:dyDescent="0.4">
      <c r="A14" s="18" t="s">
        <v>14</v>
      </c>
      <c r="B14" s="19">
        <f>SUM(B9:B13)</f>
        <v>0</v>
      </c>
      <c r="C14" s="19">
        <f>SUM(C9:C13)</f>
        <v>0</v>
      </c>
      <c r="D14" s="86">
        <f>SUM(D9:D13)</f>
        <v>0</v>
      </c>
    </row>
    <row r="15" spans="1:15" x14ac:dyDescent="0.4">
      <c r="A15" s="87"/>
      <c r="B15" s="88"/>
      <c r="C15" s="22"/>
      <c r="D15" s="88"/>
    </row>
    <row r="16" spans="1:15" ht="14.15" customHeight="1" thickBot="1" x14ac:dyDescent="0.45">
      <c r="A16" s="23" t="s">
        <v>15</v>
      </c>
      <c r="B16" s="24" t="s">
        <v>6</v>
      </c>
      <c r="C16" s="24" t="s">
        <v>7</v>
      </c>
      <c r="D16" s="89" t="s">
        <v>8</v>
      </c>
    </row>
    <row r="17" spans="1:4" x14ac:dyDescent="0.4">
      <c r="A17" s="26" t="s">
        <v>16</v>
      </c>
      <c r="B17" s="13"/>
      <c r="C17" s="27">
        <f>SUM(B17*3)</f>
        <v>0</v>
      </c>
      <c r="D17" s="90">
        <f t="shared" ref="C17:D22" si="0">SUM(C17*3)</f>
        <v>0</v>
      </c>
    </row>
    <row r="18" spans="1:4" ht="16" customHeight="1" x14ac:dyDescent="0.4">
      <c r="A18" s="29" t="s">
        <v>17</v>
      </c>
      <c r="B18" s="17"/>
      <c r="C18" s="27">
        <f t="shared" si="0"/>
        <v>0</v>
      </c>
      <c r="D18" s="90">
        <f t="shared" si="0"/>
        <v>0</v>
      </c>
    </row>
    <row r="19" spans="1:4" x14ac:dyDescent="0.4">
      <c r="A19" s="29" t="s">
        <v>18</v>
      </c>
      <c r="B19" s="17"/>
      <c r="C19" s="27">
        <f t="shared" si="0"/>
        <v>0</v>
      </c>
      <c r="D19" s="90">
        <f t="shared" si="0"/>
        <v>0</v>
      </c>
    </row>
    <row r="20" spans="1:4" x14ac:dyDescent="0.4">
      <c r="A20" s="29" t="s">
        <v>19</v>
      </c>
      <c r="B20" s="17"/>
      <c r="C20" s="27">
        <f>SUM(B20*3)</f>
        <v>0</v>
      </c>
      <c r="D20" s="90">
        <f t="shared" si="0"/>
        <v>0</v>
      </c>
    </row>
    <row r="21" spans="1:4" x14ac:dyDescent="0.4">
      <c r="A21" s="29" t="s">
        <v>20</v>
      </c>
      <c r="B21" s="17"/>
      <c r="C21" s="27">
        <f t="shared" si="0"/>
        <v>0</v>
      </c>
      <c r="D21" s="90">
        <f t="shared" si="0"/>
        <v>0</v>
      </c>
    </row>
    <row r="22" spans="1:4" x14ac:dyDescent="0.4">
      <c r="A22" s="30" t="s">
        <v>21</v>
      </c>
      <c r="B22" s="17"/>
      <c r="C22" s="27">
        <f t="shared" si="0"/>
        <v>0</v>
      </c>
      <c r="D22" s="90">
        <f t="shared" si="0"/>
        <v>0</v>
      </c>
    </row>
    <row r="23" spans="1:4" x14ac:dyDescent="0.4">
      <c r="A23" s="29" t="s">
        <v>22</v>
      </c>
      <c r="B23" s="17"/>
      <c r="C23" s="27">
        <f t="shared" ref="C23:C29" si="1">SUM(B23*3)</f>
        <v>0</v>
      </c>
      <c r="D23" s="90">
        <f>SUM(B23*12)</f>
        <v>0</v>
      </c>
    </row>
    <row r="24" spans="1:4" x14ac:dyDescent="0.4">
      <c r="A24" s="30" t="s">
        <v>23</v>
      </c>
      <c r="B24" s="17"/>
      <c r="C24" s="27">
        <f>SUM(B24*3)</f>
        <v>0</v>
      </c>
      <c r="D24" s="90">
        <f>SUM(B24*12)</f>
        <v>0</v>
      </c>
    </row>
    <row r="25" spans="1:4" x14ac:dyDescent="0.4">
      <c r="A25" s="29" t="s">
        <v>47</v>
      </c>
      <c r="B25" s="17"/>
      <c r="C25" s="27">
        <f t="shared" si="1"/>
        <v>0</v>
      </c>
      <c r="D25" s="90">
        <f>SUM(B25*12)</f>
        <v>0</v>
      </c>
    </row>
    <row r="26" spans="1:4" x14ac:dyDescent="0.4">
      <c r="A26" s="29" t="s">
        <v>25</v>
      </c>
      <c r="B26" s="17"/>
      <c r="C26" s="27">
        <f t="shared" si="1"/>
        <v>0</v>
      </c>
      <c r="D26" s="90">
        <f>SUM(B26*12)</f>
        <v>0</v>
      </c>
    </row>
    <row r="27" spans="1:4" x14ac:dyDescent="0.4">
      <c r="A27" s="29" t="s">
        <v>26</v>
      </c>
      <c r="B27" s="17"/>
      <c r="C27" s="27">
        <f>SUM(B27*3)</f>
        <v>0</v>
      </c>
      <c r="D27" s="90">
        <f>SUM(B27*12)</f>
        <v>0</v>
      </c>
    </row>
    <row r="28" spans="1:4" x14ac:dyDescent="0.4">
      <c r="A28" s="29" t="s">
        <v>27</v>
      </c>
      <c r="B28" s="17"/>
      <c r="C28" s="27">
        <f t="shared" si="1"/>
        <v>0</v>
      </c>
      <c r="D28" s="90">
        <f>SUM(C28*3)</f>
        <v>0</v>
      </c>
    </row>
    <row r="29" spans="1:4" x14ac:dyDescent="0.4">
      <c r="A29" s="29" t="s">
        <v>13</v>
      </c>
      <c r="B29" s="17"/>
      <c r="C29" s="27">
        <f t="shared" si="1"/>
        <v>0</v>
      </c>
      <c r="D29" s="90">
        <f>SUM(C29*3)</f>
        <v>0</v>
      </c>
    </row>
    <row r="30" spans="1:4" x14ac:dyDescent="0.4">
      <c r="A30" s="31" t="s">
        <v>28</v>
      </c>
      <c r="B30" s="32">
        <f>SUM(B17:B29)</f>
        <v>0</v>
      </c>
      <c r="C30" s="32">
        <f>SUM(C17:C29)</f>
        <v>0</v>
      </c>
      <c r="D30" s="91">
        <f>SUM(D17:D29)</f>
        <v>0</v>
      </c>
    </row>
    <row r="31" spans="1:4" x14ac:dyDescent="0.4">
      <c r="A31" s="21"/>
      <c r="B31" s="88"/>
      <c r="C31" s="22"/>
      <c r="D31" s="88"/>
    </row>
    <row r="32" spans="1:4" ht="16.5" thickBot="1" x14ac:dyDescent="0.45">
      <c r="A32" s="33" t="s">
        <v>29</v>
      </c>
      <c r="B32" s="34" t="s">
        <v>6</v>
      </c>
      <c r="C32" s="34" t="s">
        <v>7</v>
      </c>
      <c r="D32" s="92" t="s">
        <v>8</v>
      </c>
    </row>
    <row r="33" spans="1:13" x14ac:dyDescent="0.4">
      <c r="A33" s="26" t="s">
        <v>30</v>
      </c>
      <c r="B33" s="13"/>
      <c r="C33" s="27">
        <f t="shared" ref="C33:C40" si="2">SUM(B33*3)</f>
        <v>0</v>
      </c>
      <c r="D33" s="90">
        <f t="shared" ref="D33:D40" si="3">SUM(B33*12)</f>
        <v>0</v>
      </c>
    </row>
    <row r="34" spans="1:13" x14ac:dyDescent="0.4">
      <c r="A34" s="29" t="s">
        <v>31</v>
      </c>
      <c r="B34" s="17"/>
      <c r="C34" s="27">
        <f t="shared" si="2"/>
        <v>0</v>
      </c>
      <c r="D34" s="90">
        <f t="shared" si="3"/>
        <v>0</v>
      </c>
    </row>
    <row r="35" spans="1:13" x14ac:dyDescent="0.4">
      <c r="A35" s="29" t="s">
        <v>48</v>
      </c>
      <c r="B35" s="17"/>
      <c r="C35" s="27">
        <f t="shared" si="2"/>
        <v>0</v>
      </c>
      <c r="D35" s="90">
        <f t="shared" si="3"/>
        <v>0</v>
      </c>
    </row>
    <row r="36" spans="1:13" x14ac:dyDescent="0.4">
      <c r="A36" s="29" t="s">
        <v>49</v>
      </c>
      <c r="B36" s="17"/>
      <c r="C36" s="27">
        <f>SUM(B36*3)</f>
        <v>0</v>
      </c>
      <c r="D36" s="90">
        <f t="shared" si="3"/>
        <v>0</v>
      </c>
    </row>
    <row r="37" spans="1:13" x14ac:dyDescent="0.4">
      <c r="A37" s="29" t="s">
        <v>34</v>
      </c>
      <c r="B37" s="17"/>
      <c r="C37" s="27">
        <f t="shared" si="2"/>
        <v>0</v>
      </c>
      <c r="D37" s="90">
        <f t="shared" si="3"/>
        <v>0</v>
      </c>
    </row>
    <row r="38" spans="1:13" x14ac:dyDescent="0.4">
      <c r="A38" s="29" t="s">
        <v>35</v>
      </c>
      <c r="B38" s="17"/>
      <c r="C38" s="27">
        <v>0</v>
      </c>
      <c r="D38" s="90">
        <f t="shared" si="3"/>
        <v>0</v>
      </c>
    </row>
    <row r="39" spans="1:13" x14ac:dyDescent="0.4">
      <c r="A39" s="29" t="s">
        <v>36</v>
      </c>
      <c r="B39" s="17"/>
      <c r="C39" s="27">
        <v>0</v>
      </c>
      <c r="D39" s="90">
        <f t="shared" si="3"/>
        <v>0</v>
      </c>
    </row>
    <row r="40" spans="1:13" x14ac:dyDescent="0.4">
      <c r="A40" s="29" t="s">
        <v>13</v>
      </c>
      <c r="B40" s="17"/>
      <c r="C40" s="27">
        <f t="shared" si="2"/>
        <v>0</v>
      </c>
      <c r="D40" s="90">
        <f t="shared" si="3"/>
        <v>0</v>
      </c>
    </row>
    <row r="41" spans="1:13" x14ac:dyDescent="0.4">
      <c r="A41" s="31" t="s">
        <v>37</v>
      </c>
      <c r="B41" s="32">
        <f>SUM(B33:B40)</f>
        <v>0</v>
      </c>
      <c r="C41" s="32">
        <f>SUM(C33:C40)</f>
        <v>0</v>
      </c>
      <c r="D41" s="93">
        <f>SUM(D33:D40)</f>
        <v>0</v>
      </c>
    </row>
    <row r="42" spans="1:13" x14ac:dyDescent="0.4">
      <c r="A42" s="87"/>
      <c r="B42" s="88"/>
      <c r="C42" s="88"/>
      <c r="D42" s="88"/>
    </row>
    <row r="43" spans="1:13" x14ac:dyDescent="0.4">
      <c r="A43" s="87"/>
      <c r="B43" s="88"/>
      <c r="C43" s="88"/>
      <c r="D43" s="88"/>
    </row>
    <row r="44" spans="1:13" x14ac:dyDescent="0.4">
      <c r="A44" s="118"/>
      <c r="B44" s="119"/>
      <c r="C44" s="119"/>
      <c r="D44" s="50"/>
      <c r="E44" s="51"/>
      <c r="F44" s="71" t="s">
        <v>38</v>
      </c>
    </row>
    <row r="45" spans="1:13" ht="30" customHeight="1" x14ac:dyDescent="0.4">
      <c r="A45" s="122" t="s">
        <v>50</v>
      </c>
      <c r="B45" s="123"/>
      <c r="C45" s="124"/>
      <c r="D45" s="88"/>
      <c r="F45" s="128"/>
    </row>
    <row r="46" spans="1:13" ht="8.5" customHeight="1" x14ac:dyDescent="0.4">
      <c r="A46" s="125"/>
      <c r="B46" s="126"/>
      <c r="C46" s="127"/>
      <c r="F46" s="129"/>
    </row>
    <row r="47" spans="1:13" x14ac:dyDescent="0.4">
      <c r="A47" s="87"/>
      <c r="B47" s="88"/>
      <c r="C47" s="88"/>
      <c r="D47" s="88"/>
    </row>
    <row r="48" spans="1:13" thickBot="1" x14ac:dyDescent="0.4">
      <c r="A48" s="95" t="s">
        <v>40</v>
      </c>
      <c r="B48" s="54" t="s">
        <v>6</v>
      </c>
      <c r="C48" s="54" t="s">
        <v>7</v>
      </c>
      <c r="D48" s="55" t="s">
        <v>8</v>
      </c>
      <c r="E48" s="54" t="s">
        <v>8</v>
      </c>
      <c r="F48" s="54" t="s">
        <v>8</v>
      </c>
      <c r="G48"/>
      <c r="H48"/>
      <c r="I48"/>
      <c r="J48"/>
      <c r="K48"/>
      <c r="L48"/>
      <c r="M48"/>
    </row>
    <row r="49" spans="1:13" ht="15.5" x14ac:dyDescent="0.35">
      <c r="A49" s="96" t="s">
        <v>14</v>
      </c>
      <c r="B49" s="72">
        <f>(B14)</f>
        <v>0</v>
      </c>
      <c r="C49" s="72">
        <f>(C14)</f>
        <v>0</v>
      </c>
      <c r="D49" s="73">
        <f>(D14)</f>
        <v>0</v>
      </c>
      <c r="E49" s="72">
        <f>(E14)</f>
        <v>0</v>
      </c>
      <c r="F49" s="72">
        <f>SUM(C49*3)</f>
        <v>0</v>
      </c>
      <c r="G49"/>
      <c r="H49"/>
      <c r="I49"/>
      <c r="J49"/>
      <c r="K49"/>
      <c r="L49"/>
      <c r="M49"/>
    </row>
    <row r="50" spans="1:13" ht="15.5" x14ac:dyDescent="0.35">
      <c r="A50" s="53" t="s">
        <v>28</v>
      </c>
      <c r="B50" s="74">
        <f>(B30)</f>
        <v>0</v>
      </c>
      <c r="C50" s="74">
        <f>(C30)</f>
        <v>0</v>
      </c>
      <c r="D50" s="75">
        <f>(D30)</f>
        <v>0</v>
      </c>
      <c r="E50" s="74">
        <f>(E30)</f>
        <v>0</v>
      </c>
      <c r="F50" s="72">
        <f t="shared" ref="F50:F51" si="4">SUM(C50*3)</f>
        <v>0</v>
      </c>
      <c r="G50"/>
      <c r="H50"/>
      <c r="I50"/>
      <c r="J50"/>
      <c r="K50"/>
      <c r="L50"/>
      <c r="M50"/>
    </row>
    <row r="51" spans="1:13" ht="15.5" x14ac:dyDescent="0.35">
      <c r="A51" s="53" t="s">
        <v>37</v>
      </c>
      <c r="B51" s="74">
        <f>(B41)</f>
        <v>0</v>
      </c>
      <c r="C51" s="74">
        <f>(C41)</f>
        <v>0</v>
      </c>
      <c r="D51" s="75">
        <f>(D41)</f>
        <v>0</v>
      </c>
      <c r="E51" s="74">
        <f>(E41)</f>
        <v>0</v>
      </c>
      <c r="F51" s="72">
        <f t="shared" si="4"/>
        <v>0</v>
      </c>
      <c r="G51"/>
      <c r="H51"/>
      <c r="I51"/>
      <c r="J51"/>
      <c r="K51"/>
      <c r="L51"/>
      <c r="M51"/>
    </row>
    <row r="52" spans="1:13" ht="32.15" customHeight="1" x14ac:dyDescent="0.35">
      <c r="A52" s="56" t="s">
        <v>41</v>
      </c>
      <c r="B52" s="76">
        <f>(B49-B50-B51)</f>
        <v>0</v>
      </c>
      <c r="C52" s="76">
        <f>(C49-C50-C51)</f>
        <v>0</v>
      </c>
      <c r="D52" s="76">
        <f>(D49-D50-D51)</f>
        <v>0</v>
      </c>
      <c r="E52" s="76">
        <f>(E49-E50-E51)</f>
        <v>0</v>
      </c>
      <c r="F52" s="76">
        <f>(F49-F50-F51)</f>
        <v>0</v>
      </c>
      <c r="G52" s="97" t="str">
        <f>IF(F52&gt;=0,"Sticking to this budget plan should result in your income covering your planned expenses. We can help you put together a spending plan to take control of your finances.","Your zero or negative balance  indicates that you may not have enough income for your current levels of spending. We can help you look at ways to reduce your costs and/or increase your income.")</f>
        <v>Sticking to this budget plan should result in your income covering your planned expenses. We can help you put together a spending plan to take control of your finances.</v>
      </c>
      <c r="H52"/>
      <c r="I52"/>
      <c r="J52"/>
      <c r="K52"/>
      <c r="L52"/>
      <c r="M52"/>
    </row>
    <row r="53" spans="1:13" s="94" customFormat="1" x14ac:dyDescent="0.4">
      <c r="A53" s="130" t="s">
        <v>42</v>
      </c>
      <c r="B53" s="132">
        <f>SUM(C45/12)+B52</f>
        <v>0</v>
      </c>
      <c r="C53" s="132">
        <f>SUM(F45+C52)</f>
        <v>0</v>
      </c>
      <c r="D53" s="77"/>
      <c r="E53" s="78"/>
      <c r="F53" s="134">
        <f>SUM(F45+F52)</f>
        <v>0</v>
      </c>
      <c r="G53" s="135" t="str">
        <f>IF(F53&lt;=0,"Using any savings you have (if applicable) will help towards your costs but may not be enough to cover all expenses","Your budget indicates you have enough combined income and savings to cover your annual costs")</f>
        <v>Using any savings you have (if applicable) will help towards your costs but may not be enough to cover all expenses</v>
      </c>
      <c r="H53" s="37"/>
      <c r="I53" s="37"/>
      <c r="J53" s="37"/>
      <c r="K53" s="37"/>
      <c r="L53" s="37"/>
      <c r="M53" s="37"/>
    </row>
    <row r="54" spans="1:13" s="94" customFormat="1" x14ac:dyDescent="0.4">
      <c r="A54" s="131"/>
      <c r="B54" s="133"/>
      <c r="C54" s="134"/>
      <c r="D54" s="77"/>
      <c r="E54" s="78"/>
      <c r="F54" s="133"/>
      <c r="G54" s="116"/>
      <c r="H54" s="37"/>
      <c r="I54" s="37"/>
      <c r="J54" s="37"/>
      <c r="K54" s="37"/>
      <c r="L54" s="37"/>
      <c r="M54" s="37"/>
    </row>
    <row r="55" spans="1:13" hidden="1" x14ac:dyDescent="0.4">
      <c r="A55" s="1"/>
      <c r="B55" s="1"/>
      <c r="C55" s="1"/>
      <c r="D55" s="1"/>
      <c r="E55" s="3"/>
      <c r="F55" s="3"/>
      <c r="G55"/>
      <c r="H55"/>
      <c r="I55"/>
      <c r="J55"/>
      <c r="K55"/>
      <c r="L55"/>
      <c r="M55"/>
    </row>
    <row r="56" spans="1:13" ht="14.5" hidden="1" x14ac:dyDescent="0.35">
      <c r="A56" s="120" t="s">
        <v>51</v>
      </c>
      <c r="B56" s="120"/>
      <c r="C56" s="120"/>
      <c r="D56" s="120"/>
      <c r="E56" s="121"/>
      <c r="F56" s="121"/>
      <c r="G56" s="121"/>
      <c r="H56" s="121"/>
      <c r="I56" s="121"/>
      <c r="J56" s="121"/>
      <c r="K56" s="121"/>
      <c r="L56" s="121"/>
      <c r="M56" s="121"/>
    </row>
    <row r="57" spans="1:13" ht="14.5" hidden="1" x14ac:dyDescent="0.35">
      <c r="A57" s="121"/>
      <c r="B57" s="121"/>
      <c r="C57" s="121"/>
      <c r="D57" s="121"/>
      <c r="E57" s="121"/>
      <c r="F57" s="121"/>
      <c r="G57" s="121"/>
      <c r="H57" s="121"/>
      <c r="I57" s="121"/>
      <c r="J57" s="121"/>
      <c r="K57" s="121"/>
      <c r="L57" s="121"/>
      <c r="M57" s="121"/>
    </row>
    <row r="58" spans="1:13" ht="14.5" hidden="1" x14ac:dyDescent="0.35">
      <c r="A58" s="101" t="s">
        <v>52</v>
      </c>
      <c r="B58" s="101"/>
      <c r="C58" s="101"/>
      <c r="D58" s="101"/>
      <c r="E58" s="102"/>
      <c r="F58" s="102"/>
      <c r="G58" s="102"/>
      <c r="H58" s="102"/>
      <c r="I58" s="102"/>
      <c r="J58" s="102"/>
      <c r="K58" s="102"/>
      <c r="L58" s="102"/>
      <c r="M58" s="102"/>
    </row>
    <row r="59" spans="1:13" ht="14.5" hidden="1" x14ac:dyDescent="0.35">
      <c r="A59" s="102"/>
      <c r="B59" s="102"/>
      <c r="C59" s="102"/>
      <c r="D59" s="102"/>
      <c r="E59" s="102"/>
      <c r="F59" s="102"/>
      <c r="G59" s="102"/>
      <c r="H59" s="102"/>
      <c r="I59" s="102"/>
      <c r="J59" s="102"/>
      <c r="K59" s="102"/>
      <c r="L59" s="102"/>
      <c r="M59" s="102"/>
    </row>
    <row r="60" spans="1:13" hidden="1" x14ac:dyDescent="0.4"/>
    <row r="61" spans="1:13" hidden="1" x14ac:dyDescent="0.4">
      <c r="A61" s="81" t="s">
        <v>45</v>
      </c>
    </row>
    <row r="62" spans="1:13" hidden="1" x14ac:dyDescent="0.4"/>
  </sheetData>
  <sheetProtection algorithmName="SHA-512" hashValue="6rzxWhid9FIA5IsuWRej4Fl4lsqhGTaa6Y44aYMcvivEtgPe8z8hrlUM8WCMDQvVlp47OyMAayW4ND1ZR9u30Q==" saltValue="pWBYC77NsMbkDCScxm0IUQ==" spinCount="100000" sheet="1" objects="1" scenarios="1"/>
  <mergeCells count="11">
    <mergeCell ref="A56:M57"/>
    <mergeCell ref="A58:M59"/>
    <mergeCell ref="A1:D1"/>
    <mergeCell ref="A44:C44"/>
    <mergeCell ref="A45:C46"/>
    <mergeCell ref="F45:F46"/>
    <mergeCell ref="A53:A54"/>
    <mergeCell ref="B53:B54"/>
    <mergeCell ref="C53:C54"/>
    <mergeCell ref="F53:F54"/>
    <mergeCell ref="G53:G54"/>
  </mergeCells>
  <conditionalFormatting sqref="B52:F54">
    <cfRule type="cellIs" dxfId="18" priority="1" operator="equal">
      <formula>0</formula>
    </cfRule>
    <cfRule type="cellIs" dxfId="17" priority="3" operator="lessThan">
      <formula>0</formula>
    </cfRule>
    <cfRule type="cellIs" dxfId="16" priority="17" operator="greaterThan">
      <formula>0</formula>
    </cfRule>
  </conditionalFormatting>
  <conditionalFormatting sqref="G52">
    <cfRule type="expression" dxfId="15" priority="11">
      <formula>$F$52&lt;0</formula>
    </cfRule>
    <cfRule type="expression" dxfId="14" priority="12">
      <formula>$F$52=0</formula>
    </cfRule>
    <cfRule type="expression" dxfId="13" priority="13">
      <formula>$F$52&gt;0</formula>
    </cfRule>
  </conditionalFormatting>
  <conditionalFormatting sqref="G53:G54">
    <cfRule type="expression" dxfId="12" priority="8">
      <formula>$F$53&lt;0</formula>
    </cfRule>
    <cfRule type="expression" dxfId="11" priority="9">
      <formula>$F$53=0</formula>
    </cfRule>
    <cfRule type="expression" dxfId="10" priority="10">
      <formula>$F$53&gt;0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A6E2-0E56-422E-B987-A6F8796FE7CB}">
  <dimension ref="A1:O62"/>
  <sheetViews>
    <sheetView topLeftCell="A43" workbookViewId="0">
      <selection activeCell="G50" sqref="G50"/>
    </sheetView>
  </sheetViews>
  <sheetFormatPr defaultRowHeight="16" x14ac:dyDescent="0.4"/>
  <cols>
    <col min="1" max="1" width="51.54296875" style="3" customWidth="1"/>
    <col min="2" max="2" width="13.7265625" style="3" customWidth="1"/>
    <col min="3" max="3" width="16.1796875" style="3" customWidth="1"/>
    <col min="4" max="4" width="0" style="3" hidden="1" customWidth="1"/>
    <col min="5" max="5" width="8.7265625" style="3" hidden="1" customWidth="1"/>
    <col min="6" max="6" width="16.81640625" style="3" customWidth="1"/>
    <col min="7" max="7" width="94.1796875" customWidth="1"/>
  </cols>
  <sheetData>
    <row r="1" spans="1:15" ht="20" x14ac:dyDescent="0.4">
      <c r="A1" s="69" t="s">
        <v>53</v>
      </c>
      <c r="B1" s="57"/>
      <c r="C1" s="57"/>
      <c r="D1" s="57"/>
      <c r="E1" s="1"/>
    </row>
    <row r="2" spans="1:15" x14ac:dyDescent="0.4">
      <c r="A2" s="58"/>
      <c r="B2" s="4"/>
      <c r="C2" s="4"/>
      <c r="D2" s="4"/>
      <c r="E2" s="1"/>
    </row>
    <row r="3" spans="1:15" ht="15.5" x14ac:dyDescent="0.35">
      <c r="A3" s="60" t="s">
        <v>54</v>
      </c>
      <c r="B3" s="6"/>
      <c r="C3" s="6"/>
      <c r="D3" s="6"/>
      <c r="E3" s="5"/>
      <c r="F3" s="7"/>
      <c r="G3" s="2"/>
      <c r="H3" s="2"/>
      <c r="I3" s="2"/>
      <c r="J3" s="2"/>
      <c r="K3" s="2"/>
      <c r="L3" s="2"/>
      <c r="M3" s="2"/>
      <c r="N3" s="2"/>
      <c r="O3" s="2"/>
    </row>
    <row r="4" spans="1:15" ht="15.5" x14ac:dyDescent="0.35">
      <c r="A4" s="59" t="s">
        <v>55</v>
      </c>
      <c r="B4" s="6"/>
      <c r="C4" s="6"/>
      <c r="D4" s="6"/>
      <c r="E4" s="5"/>
      <c r="F4" s="7"/>
      <c r="G4" s="2"/>
      <c r="H4" s="2"/>
      <c r="I4" s="2"/>
      <c r="J4" s="2"/>
      <c r="K4" s="2"/>
      <c r="L4" s="2"/>
      <c r="M4" s="2"/>
      <c r="N4" s="2"/>
      <c r="O4" s="2"/>
    </row>
    <row r="5" spans="1:15" ht="15.5" x14ac:dyDescent="0.35">
      <c r="A5" s="60" t="s">
        <v>56</v>
      </c>
      <c r="B5" s="6"/>
      <c r="C5" s="6"/>
      <c r="D5" s="6"/>
      <c r="E5" s="5"/>
      <c r="F5" s="7"/>
      <c r="G5" s="2"/>
      <c r="H5" s="2"/>
      <c r="I5" s="2"/>
      <c r="J5" s="2"/>
      <c r="K5" s="2"/>
      <c r="L5" s="2"/>
      <c r="M5" s="2"/>
      <c r="N5" s="2"/>
      <c r="O5" s="2"/>
    </row>
    <row r="6" spans="1:15" s="3" customFormat="1" x14ac:dyDescent="0.4">
      <c r="A6" s="60" t="s">
        <v>57</v>
      </c>
    </row>
    <row r="8" spans="1:15" ht="16.5" thickBot="1" x14ac:dyDescent="0.45">
      <c r="A8" s="9" t="s">
        <v>58</v>
      </c>
      <c r="B8" s="10" t="s">
        <v>59</v>
      </c>
      <c r="C8" s="10" t="s">
        <v>60</v>
      </c>
      <c r="D8" s="11" t="s">
        <v>8</v>
      </c>
    </row>
    <row r="9" spans="1:15" x14ac:dyDescent="0.4">
      <c r="A9" s="62" t="s">
        <v>93</v>
      </c>
      <c r="B9" s="13"/>
      <c r="C9" s="14">
        <f>SUM(B9*3)</f>
        <v>0</v>
      </c>
      <c r="D9" s="15">
        <f>SUM(B9*12)</f>
        <v>0</v>
      </c>
    </row>
    <row r="10" spans="1:15" x14ac:dyDescent="0.4">
      <c r="A10" s="61" t="s">
        <v>94</v>
      </c>
      <c r="B10" s="17"/>
      <c r="C10" s="14">
        <f>SUM(B10*3)</f>
        <v>0</v>
      </c>
      <c r="D10" s="15">
        <f>SUM(B10*12)</f>
        <v>0</v>
      </c>
    </row>
    <row r="11" spans="1:15" x14ac:dyDescent="0.4">
      <c r="A11" s="16" t="s">
        <v>61</v>
      </c>
      <c r="B11" s="17"/>
      <c r="C11" s="14">
        <f>SUM(B11*3)</f>
        <v>0</v>
      </c>
      <c r="D11" s="15">
        <f>SUM(B11*12)</f>
        <v>0</v>
      </c>
    </row>
    <row r="12" spans="1:15" x14ac:dyDescent="0.4">
      <c r="A12" s="16" t="s">
        <v>62</v>
      </c>
      <c r="B12" s="17"/>
      <c r="C12" s="14">
        <f>SUM(B12*3)</f>
        <v>0</v>
      </c>
      <c r="D12" s="15">
        <f>SUM(B12*12)</f>
        <v>0</v>
      </c>
    </row>
    <row r="13" spans="1:15" x14ac:dyDescent="0.4">
      <c r="A13" s="16" t="s">
        <v>63</v>
      </c>
      <c r="B13" s="17"/>
      <c r="C13" s="14">
        <f>SUM(B13*3)</f>
        <v>0</v>
      </c>
      <c r="D13" s="15">
        <f>SUM(B13*12)</f>
        <v>0</v>
      </c>
    </row>
    <row r="14" spans="1:15" x14ac:dyDescent="0.4">
      <c r="A14" s="18" t="s">
        <v>64</v>
      </c>
      <c r="B14" s="19">
        <f>SUM(B9:B13)</f>
        <v>0</v>
      </c>
      <c r="C14" s="19">
        <f>SUM(C9:C13)</f>
        <v>0</v>
      </c>
      <c r="D14" s="20">
        <f>SUM(D9:D13)</f>
        <v>0</v>
      </c>
    </row>
    <row r="15" spans="1:15" x14ac:dyDescent="0.4">
      <c r="A15" s="21"/>
      <c r="B15" s="22"/>
      <c r="C15" s="22"/>
      <c r="D15" s="22"/>
    </row>
    <row r="16" spans="1:15" ht="14.15" customHeight="1" thickBot="1" x14ac:dyDescent="0.45">
      <c r="A16" s="23" t="s">
        <v>67</v>
      </c>
      <c r="B16" s="24" t="s">
        <v>59</v>
      </c>
      <c r="C16" s="24" t="s">
        <v>60</v>
      </c>
      <c r="D16" s="25" t="s">
        <v>8</v>
      </c>
    </row>
    <row r="17" spans="1:4" x14ac:dyDescent="0.4">
      <c r="A17" s="26" t="s">
        <v>65</v>
      </c>
      <c r="B17" s="13"/>
      <c r="C17" s="27">
        <f t="shared" ref="C17:D22" si="0">SUM(B17*3)</f>
        <v>0</v>
      </c>
      <c r="D17" s="28">
        <f t="shared" si="0"/>
        <v>0</v>
      </c>
    </row>
    <row r="18" spans="1:4" ht="16" customHeight="1" x14ac:dyDescent="0.4">
      <c r="A18" s="29" t="s">
        <v>66</v>
      </c>
      <c r="B18" s="17"/>
      <c r="C18" s="27">
        <f t="shared" si="0"/>
        <v>0</v>
      </c>
      <c r="D18" s="28">
        <f t="shared" si="0"/>
        <v>0</v>
      </c>
    </row>
    <row r="19" spans="1:4" x14ac:dyDescent="0.4">
      <c r="A19" s="29" t="s">
        <v>68</v>
      </c>
      <c r="B19" s="17"/>
      <c r="C19" s="27">
        <f t="shared" si="0"/>
        <v>0</v>
      </c>
      <c r="D19" s="28">
        <f t="shared" si="0"/>
        <v>0</v>
      </c>
    </row>
    <row r="20" spans="1:4" x14ac:dyDescent="0.4">
      <c r="A20" s="29" t="s">
        <v>84</v>
      </c>
      <c r="B20" s="17"/>
      <c r="C20" s="27">
        <f t="shared" si="0"/>
        <v>0</v>
      </c>
      <c r="D20" s="28">
        <f t="shared" si="0"/>
        <v>0</v>
      </c>
    </row>
    <row r="21" spans="1:4" x14ac:dyDescent="0.4">
      <c r="A21" s="29" t="s">
        <v>69</v>
      </c>
      <c r="B21" s="17"/>
      <c r="C21" s="27">
        <f t="shared" si="0"/>
        <v>0</v>
      </c>
      <c r="D21" s="28">
        <f t="shared" si="0"/>
        <v>0</v>
      </c>
    </row>
    <row r="22" spans="1:4" x14ac:dyDescent="0.4">
      <c r="A22" s="30" t="s">
        <v>85</v>
      </c>
      <c r="B22" s="17"/>
      <c r="C22" s="27">
        <f t="shared" si="0"/>
        <v>0</v>
      </c>
      <c r="D22" s="28">
        <f t="shared" si="0"/>
        <v>0</v>
      </c>
    </row>
    <row r="23" spans="1:4" x14ac:dyDescent="0.4">
      <c r="A23" s="29" t="s">
        <v>70</v>
      </c>
      <c r="B23" s="17"/>
      <c r="C23" s="27">
        <f t="shared" ref="C23:C29" si="1">SUM(B23*3)</f>
        <v>0</v>
      </c>
      <c r="D23" s="28">
        <f>SUM(B23*12)</f>
        <v>0</v>
      </c>
    </row>
    <row r="24" spans="1:4" x14ac:dyDescent="0.4">
      <c r="A24" s="30" t="s">
        <v>82</v>
      </c>
      <c r="B24" s="17"/>
      <c r="C24" s="27">
        <f t="shared" si="1"/>
        <v>0</v>
      </c>
      <c r="D24" s="28">
        <f>SUM(B24*12)</f>
        <v>0</v>
      </c>
    </row>
    <row r="25" spans="1:4" x14ac:dyDescent="0.4">
      <c r="A25" s="29" t="s">
        <v>83</v>
      </c>
      <c r="B25" s="17"/>
      <c r="C25" s="27">
        <f t="shared" si="1"/>
        <v>0</v>
      </c>
      <c r="D25" s="28">
        <f>SUM(B25*12)</f>
        <v>0</v>
      </c>
    </row>
    <row r="26" spans="1:4" x14ac:dyDescent="0.4">
      <c r="A26" s="29" t="s">
        <v>71</v>
      </c>
      <c r="B26" s="17"/>
      <c r="C26" s="27">
        <f t="shared" si="1"/>
        <v>0</v>
      </c>
      <c r="D26" s="28">
        <f>SUM(B26*12)</f>
        <v>0</v>
      </c>
    </row>
    <row r="27" spans="1:4" x14ac:dyDescent="0.4">
      <c r="A27" s="29" t="s">
        <v>72</v>
      </c>
      <c r="B27" s="17"/>
      <c r="C27" s="27">
        <f t="shared" si="1"/>
        <v>0</v>
      </c>
      <c r="D27" s="28">
        <f>SUM(B27*12)</f>
        <v>0</v>
      </c>
    </row>
    <row r="28" spans="1:4" ht="19.5" customHeight="1" x14ac:dyDescent="0.4">
      <c r="A28" s="70" t="s">
        <v>86</v>
      </c>
      <c r="B28" s="17"/>
      <c r="C28" s="27">
        <f t="shared" si="1"/>
        <v>0</v>
      </c>
      <c r="D28" s="28">
        <f>SUM(C28*3)</f>
        <v>0</v>
      </c>
    </row>
    <row r="29" spans="1:4" x14ac:dyDescent="0.4">
      <c r="A29" s="29" t="s">
        <v>63</v>
      </c>
      <c r="B29" s="17"/>
      <c r="C29" s="27">
        <f t="shared" si="1"/>
        <v>0</v>
      </c>
      <c r="D29" s="28">
        <f>SUM(C29*3)</f>
        <v>0</v>
      </c>
    </row>
    <row r="30" spans="1:4" ht="20.5" customHeight="1" x14ac:dyDescent="0.4">
      <c r="A30" s="63" t="s">
        <v>87</v>
      </c>
      <c r="B30" s="32">
        <f>SUM(B17:B29)</f>
        <v>0</v>
      </c>
      <c r="C30" s="32">
        <f>SUM(C17:C29)</f>
        <v>0</v>
      </c>
      <c r="D30" s="32">
        <f>SUM(D17:D29)</f>
        <v>0</v>
      </c>
    </row>
    <row r="31" spans="1:4" x14ac:dyDescent="0.4">
      <c r="A31" s="21"/>
      <c r="B31" s="22"/>
      <c r="C31" s="22"/>
      <c r="D31" s="22"/>
    </row>
    <row r="32" spans="1:4" ht="16.5" thickBot="1" x14ac:dyDescent="0.45">
      <c r="A32" s="64" t="s">
        <v>89</v>
      </c>
      <c r="B32" s="34" t="s">
        <v>59</v>
      </c>
      <c r="C32" s="34" t="s">
        <v>60</v>
      </c>
      <c r="D32" s="35" t="s">
        <v>8</v>
      </c>
    </row>
    <row r="33" spans="1:6" ht="21" customHeight="1" x14ac:dyDescent="0.4">
      <c r="A33" s="68" t="s">
        <v>88</v>
      </c>
      <c r="B33" s="13"/>
      <c r="C33" s="27">
        <f t="shared" ref="C33:C40" si="2">SUM(B33*3)</f>
        <v>0</v>
      </c>
      <c r="D33" s="28">
        <f t="shared" ref="D33:D40" si="3">SUM(B33*12)</f>
        <v>0</v>
      </c>
    </row>
    <row r="34" spans="1:6" x14ac:dyDescent="0.4">
      <c r="A34" s="29" t="s">
        <v>80</v>
      </c>
      <c r="B34" s="17"/>
      <c r="C34" s="27">
        <f t="shared" si="2"/>
        <v>0</v>
      </c>
      <c r="D34" s="28">
        <f t="shared" si="3"/>
        <v>0</v>
      </c>
    </row>
    <row r="35" spans="1:6" x14ac:dyDescent="0.4">
      <c r="A35" s="29" t="s">
        <v>79</v>
      </c>
      <c r="B35" s="17"/>
      <c r="C35" s="27">
        <f t="shared" si="2"/>
        <v>0</v>
      </c>
      <c r="D35" s="28">
        <f t="shared" si="3"/>
        <v>0</v>
      </c>
    </row>
    <row r="36" spans="1:6" x14ac:dyDescent="0.4">
      <c r="A36" s="30" t="s">
        <v>91</v>
      </c>
      <c r="B36" s="17"/>
      <c r="C36" s="27">
        <f t="shared" si="2"/>
        <v>0</v>
      </c>
      <c r="D36" s="28">
        <f t="shared" si="3"/>
        <v>0</v>
      </c>
    </row>
    <row r="37" spans="1:6" x14ac:dyDescent="0.4">
      <c r="A37" s="29" t="s">
        <v>81</v>
      </c>
      <c r="B37" s="17"/>
      <c r="C37" s="27">
        <f t="shared" si="2"/>
        <v>0</v>
      </c>
      <c r="D37" s="28">
        <f t="shared" si="3"/>
        <v>0</v>
      </c>
    </row>
    <row r="38" spans="1:6" x14ac:dyDescent="0.4">
      <c r="A38" s="29" t="s">
        <v>78</v>
      </c>
      <c r="B38" s="17"/>
      <c r="C38" s="27">
        <f t="shared" si="2"/>
        <v>0</v>
      </c>
      <c r="D38" s="28">
        <f t="shared" si="3"/>
        <v>0</v>
      </c>
    </row>
    <row r="39" spans="1:6" x14ac:dyDescent="0.4">
      <c r="A39" s="29" t="s">
        <v>36</v>
      </c>
      <c r="B39" s="17"/>
      <c r="C39" s="27">
        <f t="shared" si="2"/>
        <v>0</v>
      </c>
      <c r="D39" s="28">
        <f t="shared" si="3"/>
        <v>0</v>
      </c>
    </row>
    <row r="40" spans="1:6" x14ac:dyDescent="0.4">
      <c r="A40" s="29" t="s">
        <v>63</v>
      </c>
      <c r="B40" s="17"/>
      <c r="C40" s="27">
        <f t="shared" si="2"/>
        <v>0</v>
      </c>
      <c r="D40" s="28">
        <f t="shared" si="3"/>
        <v>0</v>
      </c>
    </row>
    <row r="41" spans="1:6" x14ac:dyDescent="0.4">
      <c r="A41" s="63" t="s">
        <v>75</v>
      </c>
      <c r="B41" s="32">
        <f>SUM(B33:B40)</f>
        <v>0</v>
      </c>
      <c r="C41" s="32">
        <f>SUM(C33:C40)</f>
        <v>0</v>
      </c>
      <c r="D41" s="36">
        <f>SUM(D33:D40)</f>
        <v>0</v>
      </c>
    </row>
    <row r="42" spans="1:6" x14ac:dyDescent="0.4">
      <c r="A42" s="21"/>
      <c r="B42" s="22"/>
      <c r="C42" s="22"/>
      <c r="D42" s="22"/>
    </row>
    <row r="43" spans="1:6" x14ac:dyDescent="0.4">
      <c r="A43" s="21"/>
      <c r="B43" s="22"/>
      <c r="C43" s="22"/>
      <c r="D43" s="22"/>
    </row>
    <row r="44" spans="1:6" ht="15.5" x14ac:dyDescent="0.35">
      <c r="A44" s="118"/>
      <c r="B44" s="138"/>
      <c r="C44" s="138"/>
      <c r="D44" s="50"/>
      <c r="E44" s="80"/>
      <c r="F44" s="71" t="s">
        <v>76</v>
      </c>
    </row>
    <row r="45" spans="1:6" ht="8.5" customHeight="1" x14ac:dyDescent="0.35">
      <c r="A45" s="108" t="s">
        <v>92</v>
      </c>
      <c r="B45" s="139"/>
      <c r="C45" s="140"/>
      <c r="D45" s="22"/>
      <c r="E45" s="1"/>
      <c r="F45" s="144"/>
    </row>
    <row r="46" spans="1:6" ht="28.5" customHeight="1" x14ac:dyDescent="0.35">
      <c r="A46" s="141"/>
      <c r="B46" s="142"/>
      <c r="C46" s="143"/>
      <c r="D46" s="1"/>
      <c r="E46" s="1"/>
      <c r="F46" s="145"/>
    </row>
    <row r="47" spans="1:6" x14ac:dyDescent="0.4">
      <c r="A47" s="21"/>
      <c r="B47" s="22"/>
      <c r="C47" s="22"/>
      <c r="D47" s="22"/>
    </row>
    <row r="48" spans="1:6" thickBot="1" x14ac:dyDescent="0.4">
      <c r="A48" s="65" t="s">
        <v>90</v>
      </c>
      <c r="B48" s="54" t="s">
        <v>59</v>
      </c>
      <c r="C48" s="54" t="s">
        <v>60</v>
      </c>
      <c r="D48" s="55" t="s">
        <v>8</v>
      </c>
      <c r="E48" s="54" t="s">
        <v>8</v>
      </c>
      <c r="F48" s="54" t="s">
        <v>74</v>
      </c>
    </row>
    <row r="49" spans="1:13" ht="15.5" x14ac:dyDescent="0.35">
      <c r="A49" s="66" t="s">
        <v>64</v>
      </c>
      <c r="B49" s="72">
        <f>(B14)</f>
        <v>0</v>
      </c>
      <c r="C49" s="72">
        <f>(C14)</f>
        <v>0</v>
      </c>
      <c r="D49" s="73">
        <f>(D14)</f>
        <v>0</v>
      </c>
      <c r="E49" s="72">
        <f>(E14)</f>
        <v>0</v>
      </c>
      <c r="F49" s="72">
        <f>SUM(C49*3)</f>
        <v>0</v>
      </c>
    </row>
    <row r="50" spans="1:13" ht="15.5" x14ac:dyDescent="0.35">
      <c r="A50" s="67" t="s">
        <v>87</v>
      </c>
      <c r="B50" s="74">
        <f>(B30)</f>
        <v>0</v>
      </c>
      <c r="C50" s="74">
        <f>(C30)</f>
        <v>0</v>
      </c>
      <c r="D50" s="75">
        <f>(D30)</f>
        <v>0</v>
      </c>
      <c r="E50" s="74">
        <f>(E30)</f>
        <v>0</v>
      </c>
      <c r="F50" s="72">
        <f t="shared" ref="F50:F51" si="4">SUM(C50*3)</f>
        <v>0</v>
      </c>
    </row>
    <row r="51" spans="1:13" ht="15.5" x14ac:dyDescent="0.35">
      <c r="A51" s="53" t="s">
        <v>75</v>
      </c>
      <c r="B51" s="74">
        <f>(B41)</f>
        <v>0</v>
      </c>
      <c r="C51" s="74">
        <f>(C41)</f>
        <v>0</v>
      </c>
      <c r="D51" s="75">
        <f>(D41)</f>
        <v>0</v>
      </c>
      <c r="E51" s="74">
        <f>(E41)</f>
        <v>0</v>
      </c>
      <c r="F51" s="72">
        <f t="shared" si="4"/>
        <v>0</v>
      </c>
    </row>
    <row r="52" spans="1:13" ht="27" customHeight="1" x14ac:dyDescent="0.35">
      <c r="A52" s="56" t="s">
        <v>73</v>
      </c>
      <c r="B52" s="76">
        <f>(B49-B50-B51)</f>
        <v>0</v>
      </c>
      <c r="C52" s="76">
        <f>(C49-C50-C51)</f>
        <v>0</v>
      </c>
      <c r="D52" s="76">
        <f>(D49-D50-D51)</f>
        <v>0</v>
      </c>
      <c r="E52" s="76">
        <f>(E49-E50-E51)</f>
        <v>0</v>
      </c>
      <c r="F52" s="76">
        <f>(F49-F50-F51)</f>
        <v>0</v>
      </c>
      <c r="G52" s="79" t="str">
        <f>IF(F52&gt;0,"Dylai cadw at y cynllun cyllideb hwn olygu bod eich incwm yn talu am eich treuliau arfaethedig. Gallwn eich helpu i lunio cynllun gwariant i reoli eich arian.","Mae eich balans sero neu negyddol yn dynodi efallai nad oes gennych ddigon o incwm ar gyfer eich lefelau gwariant presennol. Gallwn eich helpu i edrych ar ffyrdd o leihau eich costau a/neu gynyddu eich incwm.")</f>
        <v>Mae eich balans sero neu negyddol yn dynodi efallai nad oes gennych ddigon o incwm ar gyfer eich lefelau gwariant presennol. Gallwn eich helpu i edrych ar ffyrdd o leihau eich costau a/neu gynyddu eich incwm.</v>
      </c>
    </row>
    <row r="53" spans="1:13" s="37" customFormat="1" x14ac:dyDescent="0.4">
      <c r="A53" s="130" t="s">
        <v>77</v>
      </c>
      <c r="B53" s="132">
        <f>SUM(C45/12)+B52</f>
        <v>0</v>
      </c>
      <c r="C53" s="132">
        <f>SUM(F45+C52)</f>
        <v>0</v>
      </c>
      <c r="D53" s="77"/>
      <c r="E53" s="78"/>
      <c r="F53" s="134">
        <f>SUM(F45+F52)</f>
        <v>0</v>
      </c>
      <c r="G53" s="136" t="str">
        <f>IF(F53&lt;0,"Bydd defnyddio unrhyw gynilion sydd gennych yn helpu tuag at eich costau ond ni fydd yn ddigon i dalu am yr holl dreuliau","Mae eich cyllideb yn nodi bod gennych chi ddigon o incwm a chynilion cyfun i dalu eich costau blynyddo")</f>
        <v>Mae eich cyllideb yn nodi bod gennych chi ddigon o incwm a chynilion cyfun i dalu eich costau blynyddo</v>
      </c>
    </row>
    <row r="54" spans="1:13" s="37" customFormat="1" x14ac:dyDescent="0.4">
      <c r="A54" s="131"/>
      <c r="B54" s="133"/>
      <c r="C54" s="134"/>
      <c r="D54" s="77"/>
      <c r="E54" s="78"/>
      <c r="F54" s="133"/>
      <c r="G54" s="137"/>
    </row>
    <row r="55" spans="1:13" hidden="1" x14ac:dyDescent="0.4">
      <c r="A55" s="1"/>
      <c r="B55" s="1"/>
      <c r="C55" s="1"/>
      <c r="D55" s="1"/>
    </row>
    <row r="56" spans="1:13" ht="14.5" hidden="1" x14ac:dyDescent="0.35">
      <c r="A56" s="120" t="s">
        <v>51</v>
      </c>
      <c r="B56" s="120"/>
      <c r="C56" s="120"/>
      <c r="D56" s="120"/>
      <c r="E56" s="121"/>
      <c r="F56" s="121"/>
      <c r="G56" s="121"/>
      <c r="H56" s="121"/>
      <c r="I56" s="121"/>
      <c r="J56" s="121"/>
      <c r="K56" s="121"/>
      <c r="L56" s="121"/>
      <c r="M56" s="121"/>
    </row>
    <row r="57" spans="1:13" ht="14.5" hidden="1" x14ac:dyDescent="0.35">
      <c r="A57" s="121"/>
      <c r="B57" s="121"/>
      <c r="C57" s="121"/>
      <c r="D57" s="121"/>
      <c r="E57" s="121"/>
      <c r="F57" s="121"/>
      <c r="G57" s="121"/>
      <c r="H57" s="121"/>
      <c r="I57" s="121"/>
      <c r="J57" s="121"/>
      <c r="K57" s="121"/>
      <c r="L57" s="121"/>
      <c r="M57" s="121"/>
    </row>
    <row r="58" spans="1:13" ht="14.5" hidden="1" x14ac:dyDescent="0.35">
      <c r="A58" s="101" t="s">
        <v>52</v>
      </c>
      <c r="B58" s="101"/>
      <c r="C58" s="101"/>
      <c r="D58" s="101"/>
      <c r="E58" s="102"/>
      <c r="F58" s="102"/>
      <c r="G58" s="102"/>
      <c r="H58" s="102"/>
      <c r="I58" s="102"/>
      <c r="J58" s="102"/>
      <c r="K58" s="102"/>
      <c r="L58" s="102"/>
      <c r="M58" s="102"/>
    </row>
    <row r="59" spans="1:13" ht="14.5" hidden="1" x14ac:dyDescent="0.35">
      <c r="A59" s="102"/>
      <c r="B59" s="102"/>
      <c r="C59" s="102"/>
      <c r="D59" s="102"/>
      <c r="E59" s="102"/>
      <c r="F59" s="102"/>
      <c r="G59" s="102"/>
      <c r="H59" s="102"/>
      <c r="I59" s="102"/>
      <c r="J59" s="102"/>
      <c r="K59" s="102"/>
      <c r="L59" s="102"/>
      <c r="M59" s="102"/>
    </row>
    <row r="60" spans="1:13" hidden="1" x14ac:dyDescent="0.4"/>
    <row r="61" spans="1:13" hidden="1" x14ac:dyDescent="0.4">
      <c r="A61" s="3" t="s">
        <v>45</v>
      </c>
    </row>
    <row r="62" spans="1:13" hidden="1" x14ac:dyDescent="0.4"/>
  </sheetData>
  <sheetProtection algorithmName="SHA-512" hashValue="CVpj+pIdiEX22RxkyOM5v0KBNgakIYzdGSIus/pQJwddBUvoGCpzkHgh2hn/DV3FLSykK2tGqy3h9nBDjrBE6w==" saltValue="TBcUV39JABP6GS4xmlj27Q==" spinCount="100000" sheet="1" objects="1" scenarios="1"/>
  <mergeCells count="10">
    <mergeCell ref="G53:G54"/>
    <mergeCell ref="A56:M57"/>
    <mergeCell ref="A58:M59"/>
    <mergeCell ref="A44:C44"/>
    <mergeCell ref="A45:C46"/>
    <mergeCell ref="F45:F46"/>
    <mergeCell ref="A53:A54"/>
    <mergeCell ref="B53:B54"/>
    <mergeCell ref="C53:C54"/>
    <mergeCell ref="F53:F54"/>
  </mergeCells>
  <conditionalFormatting sqref="B52">
    <cfRule type="expression" dxfId="9" priority="9">
      <formula>"sum=(&gt;0)"</formula>
    </cfRule>
  </conditionalFormatting>
  <conditionalFormatting sqref="B52:F52">
    <cfRule type="cellIs" dxfId="8" priority="7" operator="between">
      <formula>-100000000</formula>
      <formula>0</formula>
    </cfRule>
    <cfRule type="cellIs" dxfId="7" priority="8" operator="lessThan">
      <formula>0</formula>
    </cfRule>
    <cfRule type="expression" dxfId="6" priority="10">
      <formula>"&gt;0"</formula>
    </cfRule>
  </conditionalFormatting>
  <conditionalFormatting sqref="B52:F54">
    <cfRule type="cellIs" dxfId="5" priority="3" operator="greaterThan">
      <formula>0</formula>
    </cfRule>
  </conditionalFormatting>
  <conditionalFormatting sqref="B53:F54">
    <cfRule type="cellIs" dxfId="4" priority="4" operator="lessThan">
      <formula>0</formula>
    </cfRule>
  </conditionalFormatting>
  <conditionalFormatting sqref="G52">
    <cfRule type="containsText" dxfId="3" priority="5" operator="containsText" text="negative">
      <formula>NOT(ISERROR(SEARCH("negative",G52)))</formula>
    </cfRule>
    <cfRule type="containsText" dxfId="2" priority="6" operator="containsText" text="Sticking">
      <formula>NOT(ISERROR(SEARCH("Sticking",G52)))</formula>
    </cfRule>
  </conditionalFormatting>
  <conditionalFormatting sqref="G53:G54">
    <cfRule type="containsText" dxfId="1" priority="1" operator="containsText" text="Using">
      <formula>NOT(ISERROR(SEARCH("Using",G53)))</formula>
    </cfRule>
    <cfRule type="containsText" dxfId="0" priority="2" operator="containsText" text="combined">
      <formula>NOT(ISERROR(SEARCH("combined",G53)))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Budget Planner</vt:lpstr>
      <vt:lpstr>Cynllunydd Cyllideb</vt:lpstr>
    </vt:vector>
  </TitlesOfParts>
  <Manager/>
  <Company>Cardiff Metropolitan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Herberg, Leanne</dc:creator>
  <cp:keywords/>
  <dc:description/>
  <cp:lastModifiedBy>Herberg, Leanne</cp:lastModifiedBy>
  <cp:revision/>
  <dcterms:created xsi:type="dcterms:W3CDTF">2024-07-03T10:01:45Z</dcterms:created>
  <dcterms:modified xsi:type="dcterms:W3CDTF">2024-09-24T08:01:16Z</dcterms:modified>
  <cp:category/>
  <cp:contentStatus/>
</cp:coreProperties>
</file>